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75" windowWidth="19320" windowHeight="11985"/>
  </bookViews>
  <sheets>
    <sheet name="САП_2017" sheetId="29" r:id="rId1"/>
  </sheets>
  <definedNames>
    <definedName name="_xlnm._FilterDatabase" localSheetId="0" hidden="1">САП_2017!$K$17:$AA$148</definedName>
    <definedName name="Z_383376EE_6816_4F11_A19F_D04A26241201_.wvu.Cols" localSheetId="0" hidden="1">САП_2017!$A:$B,САП_2017!#REF!,САП_2017!#REF!,САП_2017!#REF!</definedName>
    <definedName name="Z_383376EE_6816_4F11_A19F_D04A26241201_.wvu.FilterData" localSheetId="0" hidden="1">САП_2017!$A$16:$AP$148</definedName>
    <definedName name="Z_383376EE_6816_4F11_A19F_D04A26241201_.wvu.PrintArea" localSheetId="0" hidden="1">САП_2017!$J$6:$O$148</definedName>
    <definedName name="Z_383376EE_6816_4F11_A19F_D04A26241201_.wvu.Rows" localSheetId="0" hidden="1">САП_2017!$2:$4</definedName>
    <definedName name="Z_9F7706FF_E82B_41F0_BFEF_6D1FE939968C_.wvu.Cols" localSheetId="0" hidden="1">САП_2017!$A:$B,САП_2017!#REF!,САП_2017!#REF!,САП_2017!#REF!</definedName>
    <definedName name="Z_9F7706FF_E82B_41F0_BFEF_6D1FE939968C_.wvu.FilterData" localSheetId="0" hidden="1">САП_2017!$A$16:$AP$148</definedName>
    <definedName name="Z_9F7706FF_E82B_41F0_BFEF_6D1FE939968C_.wvu.PrintArea" localSheetId="0" hidden="1">САП_2017!$J$6:$O$148</definedName>
    <definedName name="Z_9F7706FF_E82B_41F0_BFEF_6D1FE939968C_.wvu.Rows" localSheetId="0" hidden="1">САП_2017!$2:$4</definedName>
    <definedName name="_xlnm.Print_Titles" localSheetId="0">САП_2017!$17:$17</definedName>
    <definedName name="_xlnm.Print_Area" localSheetId="0">САП_2017!$A$1:$V$163</definedName>
  </definedNames>
  <calcPr calcId="125725"/>
</workbook>
</file>

<file path=xl/calcChain.xml><?xml version="1.0" encoding="utf-8"?>
<calcChain xmlns="http://schemas.openxmlformats.org/spreadsheetml/2006/main">
  <c r="AD110" i="29"/>
  <c r="AC110"/>
  <c r="AB110"/>
  <c r="AD103"/>
  <c r="AC103"/>
  <c r="AB103"/>
  <c r="AD97"/>
  <c r="AC97"/>
  <c r="AB97"/>
  <c r="AD88"/>
  <c r="AC88"/>
  <c r="AB88"/>
  <c r="AD87"/>
  <c r="AC87"/>
  <c r="AB87"/>
  <c r="AD86"/>
  <c r="AC86"/>
  <c r="AB86"/>
  <c r="AD85"/>
  <c r="AC85"/>
  <c r="AB85"/>
  <c r="AD84"/>
  <c r="AC84"/>
  <c r="AB84"/>
  <c r="AD83"/>
  <c r="AC83"/>
  <c r="AB83"/>
  <c r="AD82"/>
  <c r="AC82"/>
  <c r="AB82"/>
  <c r="AD81"/>
  <c r="AC81"/>
  <c r="AB81"/>
  <c r="AD80"/>
  <c r="AC80"/>
  <c r="AB80"/>
  <c r="AD79"/>
  <c r="AC79"/>
  <c r="AB79"/>
  <c r="AD78"/>
  <c r="AC78"/>
  <c r="AB78"/>
  <c r="AD77"/>
  <c r="AC77"/>
  <c r="AB77"/>
  <c r="AD76"/>
  <c r="AC76"/>
  <c r="AB76"/>
  <c r="AD75"/>
  <c r="AC75"/>
  <c r="AB75"/>
  <c r="AD74"/>
  <c r="AC74"/>
  <c r="AB74"/>
  <c r="AD73"/>
  <c r="AC73"/>
  <c r="AB73"/>
  <c r="AD72"/>
  <c r="AC72"/>
  <c r="AB72"/>
  <c r="AD71"/>
  <c r="AC71"/>
  <c r="AB71"/>
  <c r="AD70"/>
  <c r="AC70"/>
  <c r="AB70"/>
  <c r="AD69"/>
  <c r="AC69"/>
  <c r="AB69"/>
  <c r="AD68"/>
  <c r="AC68"/>
  <c r="AB68"/>
  <c r="AD67"/>
  <c r="AC67"/>
  <c r="AB67"/>
  <c r="AD66"/>
  <c r="AC66"/>
  <c r="AB66"/>
  <c r="AD65"/>
  <c r="AC65"/>
  <c r="AB65"/>
  <c r="AD64"/>
  <c r="AC64"/>
  <c r="AB64"/>
  <c r="AD63"/>
  <c r="AC63"/>
  <c r="AB63"/>
  <c r="AD62"/>
  <c r="AC62"/>
  <c r="AB62"/>
  <c r="AD61"/>
  <c r="AC61"/>
  <c r="AB61"/>
  <c r="AD60"/>
  <c r="AC60"/>
  <c r="AB60"/>
  <c r="AD59"/>
  <c r="AC59"/>
  <c r="AB59"/>
  <c r="AD58"/>
  <c r="AC58"/>
  <c r="AB58"/>
  <c r="AD57"/>
  <c r="AC57"/>
  <c r="AB57"/>
  <c r="AD56"/>
  <c r="AC56"/>
  <c r="AB56"/>
  <c r="AD55"/>
  <c r="AC55"/>
  <c r="AB55"/>
  <c r="AD54"/>
  <c r="AC54"/>
  <c r="AB54"/>
  <c r="AD53"/>
  <c r="AC53"/>
  <c r="AB53"/>
  <c r="AD52"/>
  <c r="AC52"/>
  <c r="AB52"/>
  <c r="AD51"/>
  <c r="AC51"/>
  <c r="AB51"/>
  <c r="AD50"/>
  <c r="AC50"/>
  <c r="AB50"/>
  <c r="AD49"/>
  <c r="AC49"/>
  <c r="AB49"/>
  <c r="AD48"/>
  <c r="AC48"/>
  <c r="AB48"/>
  <c r="AD47"/>
  <c r="AC47"/>
  <c r="AB47"/>
  <c r="AD46"/>
  <c r="AC46"/>
  <c r="AB46"/>
  <c r="AD45"/>
  <c r="AC45"/>
  <c r="AB45"/>
  <c r="AD44"/>
  <c r="AC44"/>
  <c r="AB44"/>
  <c r="AD43"/>
  <c r="AC43"/>
  <c r="AB43"/>
  <c r="AD42"/>
  <c r="AC42"/>
  <c r="AB42"/>
  <c r="AD41"/>
  <c r="AC41"/>
  <c r="AB41"/>
  <c r="AD40"/>
  <c r="AC40"/>
  <c r="AB40"/>
  <c r="AD39"/>
  <c r="AC39"/>
  <c r="AB39"/>
  <c r="AD38"/>
  <c r="AC38"/>
  <c r="AB38"/>
  <c r="AD37"/>
  <c r="AC37"/>
  <c r="AB37"/>
  <c r="AD36"/>
  <c r="AC36"/>
  <c r="AB36"/>
  <c r="AD35"/>
  <c r="AC35"/>
  <c r="AB35"/>
  <c r="AD34"/>
  <c r="AC34"/>
  <c r="AB34"/>
  <c r="AD33"/>
  <c r="AC33"/>
  <c r="AB33"/>
  <c r="AD32"/>
  <c r="AC32"/>
  <c r="AB32"/>
  <c r="AD31"/>
  <c r="AC31"/>
  <c r="AB31"/>
  <c r="AD30"/>
  <c r="AC30"/>
  <c r="AB30"/>
  <c r="AD29"/>
  <c r="AC29"/>
  <c r="AB29"/>
  <c r="AD28"/>
  <c r="AC28"/>
  <c r="AB28"/>
  <c r="AD27"/>
  <c r="AC27"/>
  <c r="AB27"/>
  <c r="AD26"/>
  <c r="AC26"/>
  <c r="AB26"/>
  <c r="AD25"/>
  <c r="AC25"/>
  <c r="AB25"/>
  <c r="AD24"/>
  <c r="AC24"/>
  <c r="AB24"/>
  <c r="AD23"/>
  <c r="AC23"/>
  <c r="AB23"/>
  <c r="AD22"/>
  <c r="AC22"/>
  <c r="AB22"/>
  <c r="AD21"/>
  <c r="AC21"/>
  <c r="AB21"/>
  <c r="AD20"/>
  <c r="AC20"/>
  <c r="AB20"/>
  <c r="AD19"/>
  <c r="AC19"/>
  <c r="AB19"/>
  <c r="AD18"/>
  <c r="AC18"/>
  <c r="AB18"/>
  <c r="AA15"/>
  <c r="Z15"/>
  <c r="Y15"/>
  <c r="X15"/>
  <c r="W15"/>
  <c r="V15"/>
  <c r="U15"/>
  <c r="T15"/>
  <c r="S15"/>
  <c r="R15"/>
  <c r="Q15"/>
  <c r="P15"/>
  <c r="AA14"/>
  <c r="Z14"/>
  <c r="Y14"/>
  <c r="X14"/>
  <c r="W14"/>
  <c r="V14"/>
  <c r="U14"/>
  <c r="T14"/>
  <c r="S14"/>
  <c r="R14"/>
  <c r="Q14"/>
  <c r="P14"/>
  <c r="AA13"/>
  <c r="Z13"/>
  <c r="Y13"/>
  <c r="X13"/>
  <c r="W13"/>
  <c r="V13"/>
  <c r="U13"/>
  <c r="T13"/>
  <c r="S13"/>
  <c r="R13"/>
  <c r="Q13"/>
  <c r="P13"/>
  <c r="AA12"/>
  <c r="Z12"/>
  <c r="Y12"/>
  <c r="X12"/>
  <c r="W12"/>
  <c r="V12"/>
  <c r="U12"/>
  <c r="T12"/>
  <c r="S12"/>
  <c r="R12"/>
  <c r="Q12"/>
  <c r="P12"/>
  <c r="D12"/>
  <c r="C12"/>
  <c r="B12"/>
  <c r="AB12" l="1"/>
  <c r="AD12"/>
  <c r="AC12"/>
  <c r="AB13"/>
  <c r="AC14"/>
  <c r="AD15"/>
</calcChain>
</file>

<file path=xl/sharedStrings.xml><?xml version="1.0" encoding="utf-8"?>
<sst xmlns="http://schemas.openxmlformats.org/spreadsheetml/2006/main" count="685" uniqueCount="348">
  <si>
    <t>№
п/п</t>
  </si>
  <si>
    <t>Наименование организации</t>
  </si>
  <si>
    <t>В</t>
  </si>
  <si>
    <t>К</t>
  </si>
  <si>
    <t>Кт</t>
  </si>
  <si>
    <t>квартал</t>
  </si>
  <si>
    <t>I</t>
  </si>
  <si>
    <t>II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</si>
  <si>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</si>
  <si>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</si>
  <si>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</si>
  <si>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</si>
  <si>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</si>
  <si>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</si>
  <si>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</si>
  <si>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Количество проверок:</t>
  </si>
  <si>
    <t>Москва</t>
  </si>
  <si>
    <t>1</t>
  </si>
  <si>
    <t>НВАЭС</t>
  </si>
  <si>
    <t>ЛАЭС</t>
  </si>
  <si>
    <t>Ленинградская область</t>
  </si>
  <si>
    <t>РоАЭС</t>
  </si>
  <si>
    <t>Ростовская область</t>
  </si>
  <si>
    <t>НВАЭС1</t>
  </si>
  <si>
    <t>Санкт-Петербург</t>
  </si>
  <si>
    <t>Украина</t>
  </si>
  <si>
    <t>Воронежская область</t>
  </si>
  <si>
    <t>Московская область</t>
  </si>
  <si>
    <t xml:space="preserve">РоАЭС
</t>
  </si>
  <si>
    <t>КАЭС1</t>
  </si>
  <si>
    <t>Москва, ул. Большая Ордынка, 24/26</t>
  </si>
  <si>
    <t>Красноярский край</t>
  </si>
  <si>
    <t>Нижегородская область</t>
  </si>
  <si>
    <t>1-3</t>
  </si>
  <si>
    <t>3-7</t>
  </si>
  <si>
    <t>Краснодарский край</t>
  </si>
  <si>
    <t>ФГУП</t>
  </si>
  <si>
    <t>Пензенская область</t>
  </si>
  <si>
    <t>Закрытое акционерное общество "Специализированное монтажно-наладочное управление №70"</t>
  </si>
  <si>
    <t>Новосибирская область</t>
  </si>
  <si>
    <t>26-27</t>
  </si>
  <si>
    <t>Томская область</t>
  </si>
  <si>
    <t>БАЭС</t>
  </si>
  <si>
    <t>Свердловская область</t>
  </si>
  <si>
    <t>29-30</t>
  </si>
  <si>
    <t>Федеральное государственное унитарное предприятие "Производственное объединение "Маяк"</t>
  </si>
  <si>
    <t>Челябинская область</t>
  </si>
  <si>
    <t>Забайкальский край</t>
  </si>
  <si>
    <t>Закрытое акционерное общество  "СаровГидроМонтаж"</t>
  </si>
  <si>
    <t>Саров, Нижегородская обл., Октябрьский пр-т, д. 9</t>
  </si>
  <si>
    <t>Иркутская область</t>
  </si>
  <si>
    <t>Москва, Открытое шоссе, д. 17, корп. 1</t>
  </si>
  <si>
    <t>Ульяновская область</t>
  </si>
  <si>
    <t>Тверская область</t>
  </si>
  <si>
    <t>Смоленская область</t>
  </si>
  <si>
    <t>Тульская область</t>
  </si>
  <si>
    <t>Тула, 18-й проезд, д. 104</t>
  </si>
  <si>
    <t>Мурманская область</t>
  </si>
  <si>
    <t>Калужская область</t>
  </si>
  <si>
    <t xml:space="preserve">НВАЭС
РоАЭС
</t>
  </si>
  <si>
    <t>7-8</t>
  </si>
  <si>
    <t>19-20</t>
  </si>
  <si>
    <t>Шахты, пр-т Победа Революции, дом 85</t>
  </si>
  <si>
    <t>Республика Татарстан</t>
  </si>
  <si>
    <t>24-26</t>
  </si>
  <si>
    <t>Москва, ул. Башиловская, дом 34</t>
  </si>
  <si>
    <t>Санкт-Петербург, ул. Большая Озерная, дом 58, литер А</t>
  </si>
  <si>
    <t>Белгородская область</t>
  </si>
  <si>
    <t>27-28</t>
  </si>
  <si>
    <t>19-23</t>
  </si>
  <si>
    <t xml:space="preserve"> Москва, ул. Стромынка, дом 19, корп. 2</t>
  </si>
  <si>
    <t xml:space="preserve">Закрытое акционерное общество 
"Разработка, Организация, Сервис систем связи"
</t>
  </si>
  <si>
    <t>Москва, 7-й Ростовский пер., д. 2/14</t>
  </si>
  <si>
    <t>Москва, Большой Толмачевский пер., 5, стр. 1</t>
  </si>
  <si>
    <t>Димитровград-10</t>
  </si>
  <si>
    <t>Санкт-Петербург, ул. Замшина, дом 25, стр. Г</t>
  </si>
  <si>
    <t>Десногорск, 6-ой микрорайон, коттедж №6</t>
  </si>
  <si>
    <t>г. Санкт-Петербург, 2-ой Муринский пр., дом 15, литер А, пом. 1Н</t>
  </si>
  <si>
    <t>Саров, проспект Мурзукова, дом 4</t>
  </si>
  <si>
    <t>Белгород, ул. Коммунальная, 4</t>
  </si>
  <si>
    <t>Ивановская область</t>
  </si>
  <si>
    <t>Москва, ул.Летчика Бабушкина, д.32, корп. 2</t>
  </si>
  <si>
    <t>Санкт-Петербург, г. Петродворец, Ропшинское шоссе, д. 4</t>
  </si>
  <si>
    <t>Москва, ул. Большая Пироговская, д.27, стр.1</t>
  </si>
  <si>
    <t>Калуга, Шоссе Грабцевское, дом 43</t>
  </si>
  <si>
    <t>Москва, ул. Летниковская, 4, стр. 5.</t>
  </si>
  <si>
    <t>Москва, ул. Марксистская, 34, корп. 10</t>
  </si>
  <si>
    <t>Москва, ул. Самотечная, 11</t>
  </si>
  <si>
    <t>Москва, Бережковская наб., 16, корп. 2</t>
  </si>
  <si>
    <t>Москва, Варшавское ш., 47. корп. 4</t>
  </si>
  <si>
    <t>Сосновый Бор, ул. 50 лет Октября, 1</t>
  </si>
  <si>
    <t>Москва,  Алтуфьевское шоссе, 43, стр. 2</t>
  </si>
  <si>
    <t>Москва,  ул. Космонавта Волкова, 6, корп. А</t>
  </si>
  <si>
    <t>Москва, Малая Красносельская, 2/8</t>
  </si>
  <si>
    <t>Москва, ул. Шарикоподшипниковская, 4</t>
  </si>
  <si>
    <t>Подольск, ул. Орджоникидзе, 21</t>
  </si>
  <si>
    <t>Мытищи, ул. Коммунистическая, 23.</t>
  </si>
  <si>
    <t>Москва, ул. Бакунинская, 7, стр. 1</t>
  </si>
  <si>
    <t>Москва,  ул. Ферганская, 25</t>
  </si>
  <si>
    <t>Регион</t>
  </si>
  <si>
    <t>Нижний Новгород, пл. Свободы, 3</t>
  </si>
  <si>
    <t>Санкт-Петербург, ул. Атаманская, 3/6</t>
  </si>
  <si>
    <t>Нижний Новгород, Бурнаковский проезд, 15</t>
  </si>
  <si>
    <t>Краснокаменск</t>
  </si>
  <si>
    <t>Дубна, ул. Приборостроителей, 2</t>
  </si>
  <si>
    <t>Санкт-Петербург, ул. Ватутина, 3, Лит. А</t>
  </si>
  <si>
    <t>Москва, ул. Расплетина, 5, стр.1</t>
  </si>
  <si>
    <t>Сосновый бор, Копорское шоссе, д. 64</t>
  </si>
  <si>
    <t>Северск, ул. Курчатова, 1</t>
  </si>
  <si>
    <t>Москва, Карамышевская наб., 37</t>
  </si>
  <si>
    <t>Москва, ул. Земляной Вал, 39/1, корп. 2</t>
  </si>
  <si>
    <t>Электрогорск, ул. Святого Константина, 6</t>
  </si>
  <si>
    <t>Казань, ул. Поперечно-Ноксинская, 3</t>
  </si>
  <si>
    <t>Сосновый бор, ул. Красных Фортов, 24</t>
  </si>
  <si>
    <t>Нижний Новгород, ул. Кожевенная, 6</t>
  </si>
  <si>
    <t>Саров, ул. Димитрова, 12</t>
  </si>
  <si>
    <t>Санкт-Петербург, ул. 9-я Красноармейская, 3/7, Лит. А, Пом. 1-н</t>
  </si>
  <si>
    <t>Санкт-Петербург, ул. Марата, 65/20, литер А</t>
  </si>
  <si>
    <t>Электросталь, ул. Трудовая, 1</t>
  </si>
  <si>
    <t>Москва, Большой Знаменский переулок, 4</t>
  </si>
  <si>
    <t xml:space="preserve">Обнинск, 
проспект Маркса, 14
</t>
  </si>
  <si>
    <t>Обнинск, площадь Бондаренко, 1</t>
  </si>
  <si>
    <t>Железногорск, ул. Ленина, 53</t>
  </si>
  <si>
    <t>Москва, ул. Маршала Рыбалко, 4</t>
  </si>
  <si>
    <t xml:space="preserve">Москва, ул. Сущевская, 22 </t>
  </si>
  <si>
    <t>Лесной, Коммунистический проспект, 6а</t>
  </si>
  <si>
    <t>Москва,  площадь Академика Курчатова, 1</t>
  </si>
  <si>
    <t>Нижний Новгород, ул. Тропинина, 47</t>
  </si>
  <si>
    <t>Подольск, ул. Железнодорожная, 24</t>
  </si>
  <si>
    <t>Трехгорный, ул. Заречная, 13</t>
  </si>
  <si>
    <t>Озерск, пр-т Ленина, 31</t>
  </si>
  <si>
    <t>Снежинск, ул. Васильева, 13</t>
  </si>
  <si>
    <t>Саров, Проспект Мира, 37</t>
  </si>
  <si>
    <t>Новосибирск, ул. Объединения, 3</t>
  </si>
  <si>
    <t>Москва, ул. Пыжевский переулок, 5</t>
  </si>
  <si>
    <t>Москва, ул. Генерала Белова, 14</t>
  </si>
  <si>
    <t>Заречный, Проспект Мира, 1</t>
  </si>
  <si>
    <t>Воронеж, ул. Еремеева, 22</t>
  </si>
  <si>
    <t>Мурманск, ул. Книповича, 23А</t>
  </si>
  <si>
    <t>Пенза, ул. Чаадаева, 62</t>
  </si>
  <si>
    <t>Москва, Дмитровское шоссе, 2, стр.1</t>
  </si>
  <si>
    <t xml:space="preserve"> Москва, Каширское шоссе, 22, корп. 4</t>
  </si>
  <si>
    <t>Москва, ул. Промышленная, 11, стр. 3</t>
  </si>
  <si>
    <t>Москва, ул. Газгольдерная, 14</t>
  </si>
  <si>
    <t xml:space="preserve"> Воронеж, ул. Дзержинского, 12А</t>
  </si>
  <si>
    <t>Москва, ул. Аллея Первой Маевки, 11, корп. 1</t>
  </si>
  <si>
    <t>Москва, ул. Малая Семеновская, 3А, стр. 3</t>
  </si>
  <si>
    <t>Москва, ул. Ферганская, 25, стр. 1</t>
  </si>
  <si>
    <t>Новосибирск, ул. Дунаевского, 16</t>
  </si>
  <si>
    <t>Сосновый Бор,  ул. Ленинградская, 47</t>
  </si>
  <si>
    <t>Екатеринбург, Космонавтов пр-кт, 11Б</t>
  </si>
  <si>
    <t>Санкт-Петербург, ул. Белы Куна, 30</t>
  </si>
  <si>
    <t>Москва, Каширское шоссе, 49</t>
  </si>
  <si>
    <t>Волгодонск, ул. Карла Маркса, 44</t>
  </si>
  <si>
    <t>Москва, 
Каширское ш., 33</t>
  </si>
  <si>
    <t>Санкт-Петербург, 
ул. Савушкина, 82</t>
  </si>
  <si>
    <t>Москва, ул. Новорязанская, 8а</t>
  </si>
  <si>
    <t>Иваново, ул. Смирнова, 105Б</t>
  </si>
  <si>
    <t xml:space="preserve">Дубна, ул. Жолио-Кюри, 20, стр. 41 </t>
  </si>
  <si>
    <t>Ангарск, Квартал 120, 27</t>
  </si>
  <si>
    <t>Санкт-Петербург, наб. Обводного канала, 14</t>
  </si>
  <si>
    <t>Харьков, проспект Московский, 10/12</t>
  </si>
  <si>
    <t>Москва, ул. Ткацкая, 1</t>
  </si>
  <si>
    <t>Санкт-Петербург, ул. Инструментальная, 3</t>
  </si>
  <si>
    <t>Санкт-Петербург, ул. Кантемировская, 7</t>
  </si>
  <si>
    <t>Львов, ул. Энергетическая, 10</t>
  </si>
  <si>
    <t>Москва, Лужнецкая наб., 2 корп.4, стр.17</t>
  </si>
  <si>
    <t>Нижний Новгород, ул. Памирская, 11</t>
  </si>
  <si>
    <t>Москва, Дербеневская набережная, 7, стр. 9</t>
  </si>
  <si>
    <t xml:space="preserve">Сосновый Бор, ул. Петра Великого, 9
</t>
  </si>
  <si>
    <t>Санкт-Петербург, ул. Гжатская, 9, литер А</t>
  </si>
  <si>
    <t xml:space="preserve">Санкт-Петербург, 
ул. Радищева, 39
</t>
  </si>
  <si>
    <t>Орел, ул. Московская, 29</t>
  </si>
  <si>
    <t>Сосновый бор, Копорское ш., 64</t>
  </si>
  <si>
    <t>Удомля, ул. Энтузиастов, д.9</t>
  </si>
  <si>
    <t>22-26</t>
  </si>
  <si>
    <t>Юридический адрес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</si>
  <si>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</si>
  <si>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</si>
  <si>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</si>
  <si>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</si>
  <si>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</si>
  <si>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</si>
  <si>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</si>
  <si>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</si>
  <si>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</si>
  <si>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</si>
  <si>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</si>
  <si>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Условные обозначения:</t>
  </si>
  <si>
    <t>камеральная проверка соблюдения проверяемой организаций Требований к выдаче Свидетельств о допуске</t>
  </si>
  <si>
    <t>Санкт-Петербург, Измайловский пр-кт, 4 лит "А"</t>
  </si>
  <si>
    <t>11-13</t>
  </si>
  <si>
    <t xml:space="preserve">Федеральное государственное унитарное предприятие "Объединенный эколого-технологический и научно-исследовательский центр по обезвреживанию РАО и охране окружающей среды"
(ФГУП "РАДОН")
</t>
  </si>
  <si>
    <t>"ЭНЕКС" (Открытое акционерное общество)</t>
  </si>
  <si>
    <t xml:space="preserve"> Краснодар, ул. Старокубанская, д.116</t>
  </si>
  <si>
    <t>Санкт-Петербург, 2-ой Муринский проспект, д.28</t>
  </si>
  <si>
    <t>Закрытое акционерное общество "ИнжЭнергоПроект"</t>
  </si>
  <si>
    <t>Москва, проспект Андропова, д.18, корп.5</t>
  </si>
  <si>
    <t xml:space="preserve"> Москва, 
ул. Газгольдерная, д.14, оф.329</t>
  </si>
  <si>
    <t>43.1</t>
  </si>
  <si>
    <t>Номер в реестре</t>
  </si>
  <si>
    <t>18</t>
  </si>
  <si>
    <t>Заместитель технического директора - 
начальник отдела технического надзора                                                                                                                            В.Н. Шишков</t>
  </si>
  <si>
    <t>Акционерное общество "Электрогорский научно-исследовательский центр по безопасности атомных электростанций"
(АО "ЭНИЦ")</t>
  </si>
  <si>
    <t>Акционерное общество  "Атомэнергопроект"</t>
  </si>
  <si>
    <t>Акционерное общество  "Атомэнергоремонт"</t>
  </si>
  <si>
    <t xml:space="preserve">Открытое акционерное общество  по наладке, совершенствованию эксплуатации и организации управления атомных станций
"Атомтехэнерго"
</t>
  </si>
  <si>
    <t>Акционерное общество  НИЖЕГОРОДСКАЯ ИНЖИНИРИНГОВАЯ  КОМПАНИЯ "АТОМЭНЕРГОПРОЕКТ" 
(АО "НИАЭП")</t>
  </si>
  <si>
    <t>Открытое акционерное общество "Ордена Трудового Красного Знамени и ордена труда ЧССР опытное конструкторское бюро "ГИДРОПРЕСС"
(ОАО "ОКБ ГИДРОПРЕСС")</t>
  </si>
  <si>
    <t>Общество с ограниченной ответственностью  "Комплексные системы безопасности"</t>
  </si>
  <si>
    <t>Федеральное государственное унитарное предприятие  "Всероссийский научно-исследовательский институт автоматики им. Н.Л. Духова" (ФГУП "ВНИИА")</t>
  </si>
  <si>
    <t>Федеральное государственное унитарное предприятие "Горно-Химический комбинат" 
(ФГУП " ГХК")</t>
  </si>
  <si>
    <t>Федеральное государственное унитарное предприятие федеральный научно-производственый центр "Научно-исследовательский институт измерительных систем им. Седакова" (ФГУП "ФНПЦ НИИИС 
им. Ю.Е.Седакова")</t>
  </si>
  <si>
    <t xml:space="preserve">Федеральное государственное унитарное предприятие
"Научно-исследовательский технологический институт имени А.П. Александрова"
(ФГУП "НИТИ им. А.П. Александрова")
</t>
  </si>
  <si>
    <t>Федеральное государственное унитарное предприятие  "Российский Федеральный Ядерный Центр – Всероссийский научно-исследовательский институт технической физики имени академика Е.И.Забабахина" (ФГУП "РФЯЦ - ВНИИТФ им. академ. Е.И. Забабахина")</t>
  </si>
  <si>
    <t xml:space="preserve">Общество с ограниченной ответственностью
"ЭнергомашКапитал"
</t>
  </si>
  <si>
    <t xml:space="preserve">Закрытое акционерное общество "АЛГОНТ"
</t>
  </si>
  <si>
    <t>Открытое акционерное общество "Фирма Энергозащита"</t>
  </si>
  <si>
    <t>Закрытое акционерное общество "Центр специальных инженерных сооружений Научно-исследовательского и конструкторского института радиоэлектронной техники" 
(ЗАО "ЦеСИС НИКИРЭТ")</t>
  </si>
  <si>
    <t>Федеральное государственное унитарное предприятие "Комбинат Электрохимприбор"</t>
  </si>
  <si>
    <t>Общество с ограниченной ответственностью "Спецтеплохимстройремонт"</t>
  </si>
  <si>
    <t>Общество с ограниченной ответственностью "Донремстрой-12"</t>
  </si>
  <si>
    <t>Общество с ограниченной ответственностью "СервисМонтажИнтеграция"
(ООО "СМИ")</t>
  </si>
  <si>
    <t>Общество с ограниченной ответственностью "ФНК Инжиниринг"</t>
  </si>
  <si>
    <t>Закрытое акционерное общество "Интеллектуальные Технологии"</t>
  </si>
  <si>
    <t>Общество с ограниченной ответственностью "ТехАтомСтрой"</t>
  </si>
  <si>
    <t>Акционерное общество "Всероссийский научно-исследовательский институт  по эксплуатации атомных  электростанций"
(АО "ВНИИАЭС")</t>
  </si>
  <si>
    <t>Закрытое акционерное общество "Совасатом"</t>
  </si>
  <si>
    <t>Федеральное государственное унитарное предприятие "Ситуационно-Кризисный Центр Федерального агентства по атомной энергии"</t>
  </si>
  <si>
    <t>Общество с ограниченной ответственностью "Следящие тест-системы"</t>
  </si>
  <si>
    <t>Федеральное государственное 
бюджетное учреждение "Национальный исследовательский центр
Курчатовский институт"
(НИЦ "Курчатовский институт")</t>
  </si>
  <si>
    <t>Акционерное общество "Федеральный центр ядерной и радиационной безопасности"
(АО "ФЦЯРБ")</t>
  </si>
  <si>
    <t>Общество с ограниченной ответственностью "Сан-Пластик"</t>
  </si>
  <si>
    <t>Федеральное государственное унитарное предприятие Производственное объединение "Север"</t>
  </si>
  <si>
    <t>Федеральное государственное унитарное предприятие "Приборостроительный завод"</t>
  </si>
  <si>
    <t>Федеральное государственное унитарное предприятие "Предприятие по обращению с радиоактивными отходами "РосРАО"</t>
  </si>
  <si>
    <t>Общество с ограниченной ответственностью ПКФ  "Метэк-Энерго"</t>
  </si>
  <si>
    <t>Федеральное государственное унитарное предприятие "Российский федеральный ядерный центр – Всероссийский научно-исследовательский институт экспериментальной физики"
(ФГУП "РФЯЦ-ВНИИЭФ")</t>
  </si>
  <si>
    <t>Федеральное государственное унитарное предприятие "Научно-исследовательский институт научно-производственное объединение "ЛУЧ" 
(ФГУП "НИИ НПО "ЛУЧ")</t>
  </si>
  <si>
    <t>Открытое акционерное общество "Государственный научно-исследовательский и проектный институт редкометаллической промышленности "Гиредмет"</t>
  </si>
  <si>
    <t xml:space="preserve">Общество с ограниченной ответственностью 
"Научно-производственное предприятие "Измерительные Технологии"
</t>
  </si>
  <si>
    <t>Открытое акционерное общество  "Ведущий проектно-изыскательский и научно-исследовательский институт промышленной технологии"
(ОАО "ВНИПИпромтехнологии")</t>
  </si>
  <si>
    <t xml:space="preserve">Открытое акционерное общество 
"Научно-производственное объединение по исследованию и проектированию энергетического оборудования им. И.И. Ползунова"
(ОАО "НПО ЦКТИ")
</t>
  </si>
  <si>
    <t xml:space="preserve">Общество с ограниченной ответственностью "Ремонтно-строительные услуги"
</t>
  </si>
  <si>
    <t>Открытому акционерному обществу
"Специализированный научно-исследовательский
институт приборостроения"
(ОАО "СНИИП")</t>
  </si>
  <si>
    <t>Общество с ограниченной ответственностью Научно-производственное предприятие "Радиационный контроль. Приборы и методы"
(ООО НПП "РАДИКО")</t>
  </si>
  <si>
    <t>Общество с ограниченной ответственностью "Центр энергоэффективности ИНТЕР РАО ЕЭС"</t>
  </si>
  <si>
    <t>Акционерное общество  "Сибирский проектно-изыскательский институт "ОРГСТРОЙПРОЕКТ"
(АО Сибирский "ОРГСТРОЙПРОЕКТ")</t>
  </si>
  <si>
    <t>Закрытое акционерное общество "Научно-производственное объединение "Энергоатоминвент"
(ЗАО "Энергоатоминвент")</t>
  </si>
  <si>
    <t xml:space="preserve">Открытое акционерное общество
Научно-производственноепредприятие "Альфа-Прибор"
</t>
  </si>
  <si>
    <t>Акционерное общество "Научно-исследовательский и проектно-конструкторский институт энергетических технологий "АТОМПРОЕКТ"
(АО "АТОМПРОЕКТ")</t>
  </si>
  <si>
    <t xml:space="preserve">Открытое акционерное общество  "Сосновоборский проектно-изыскательский институт ВНИПИЭТ"
(ОАО "СПИИ ВНИПИЭТ")
</t>
  </si>
  <si>
    <t>Закрытое акционерное общество "Энергобалт"</t>
  </si>
  <si>
    <t>Общество с ограниченной ответственность "Институт комплексного проектирования"</t>
  </si>
  <si>
    <t>Общество с ограниченной ответственностью "Инжиниринговая фирма Теплоэлектропроект"</t>
  </si>
  <si>
    <t>Закрытое акционерное общество "Сельэнергопроект"</t>
  </si>
  <si>
    <t>Общество с ограниченной ответственностью "ОЭК-Инжиниринг"</t>
  </si>
  <si>
    <t>Закрытое акционерное общество предприятие "Атомэнергостройпроект"</t>
  </si>
  <si>
    <t>Открытое акционерное общество "РАОПРОЕКТ"</t>
  </si>
  <si>
    <t>Общество с ограниченной ответственностью "Научно-производственная и коммерческая компания "ТЕЛЕКОРТ"</t>
  </si>
  <si>
    <t>Общество с ограниченной ответственностью "Комплексный проект"</t>
  </si>
  <si>
    <t>Общество с ограниченной ответственностью "ПроектНаладка"</t>
  </si>
  <si>
    <t>Общество с ограниченной ответственностью "СПЕЦПРОЕКТ"</t>
  </si>
  <si>
    <t>Закрытое акционерное общество  "Проектно-Изыскательский Институт "ОРГСТРОЙПРОЕКТ"</t>
  </si>
  <si>
    <t>Закрытое акционерное общество "СОВАСАТОМ-М"</t>
  </si>
  <si>
    <t>Закрытое акционерное общество "ЦЕНТР ИНФОРМАТИКИ"</t>
  </si>
  <si>
    <t>Общество с ограниченной ответственностью "ЦКТИ-Вибросейсм"</t>
  </si>
  <si>
    <t>Общество с ограниченной ответственностью "Атомэнергопроект"</t>
  </si>
  <si>
    <t>Открытое акционерное общество "Харьковский научно-исследовательский и проектно-конструкторский институт "Энергопроект" 
(ОАО ХИ "Энергопроект")</t>
  </si>
  <si>
    <t>Общество с ограниченной ответственностью 
Научно-сертификационный учебный центр материаловедения и ресурса компонентов ядерной техники "Центр материаловедения и ресурса"
(ООО "НСУЦ "ЦМиР")</t>
  </si>
  <si>
    <t>Общество с ограниченной ответственностью "Атом РЭД"</t>
  </si>
  <si>
    <t>Общество с ограниченной ответственностью "К4"</t>
  </si>
  <si>
    <t>Акционерное общество "ПРОМЭЛЕКТРОМОНТАЖ-СТН"</t>
  </si>
  <si>
    <t>Общество с ограниченной ответственностью "Инженер"</t>
  </si>
  <si>
    <t>Москва, Лялин переулок, д.3, стр.4</t>
  </si>
  <si>
    <t>Акционерное общество "ЭЛЕКТРОЦЕНТРОНАЛАДКА"</t>
  </si>
  <si>
    <t>Акционерное общество "Атомное и энергетическое машиностроение"
(АО "Атомэнергомаш")</t>
  </si>
  <si>
    <t xml:space="preserve">Акционерное общество "ГСПИ"
</t>
  </si>
  <si>
    <t>123060, г. Москва, ул. Расплетина, д. 5, стр. 1</t>
  </si>
  <si>
    <t>117545, г. Москва, 1-й Дорожный проезд, д. 9</t>
  </si>
  <si>
    <t>Акционерное общество "Трест Гидромонтаж"</t>
  </si>
  <si>
    <t>Акционерное общество "АЛЬЯНС-ГАММА"</t>
  </si>
  <si>
    <t>Акционерное общество  "Институт "Оргэнергострой"</t>
  </si>
  <si>
    <t>Открытое акционерное общество "Научно-производственное объединение "Центральный научно-исследовательский институт технологии машиностроения" (ОАО НПО "ЦНИИТМАШ")</t>
  </si>
  <si>
    <t>Акционерное общество  "КОНЦЕРН ТИТАН-2"</t>
  </si>
  <si>
    <t>Акционерное общество  "Спецхиммонтаж"</t>
  </si>
  <si>
    <t>Акционерное общество "Федеральный центр науки и высоких технологий "Специальное научно-производственное объединение "Элерон"(АО "ФЦНИВТ "СНПО "Элерон")</t>
  </si>
  <si>
    <t xml:space="preserve">Акционерное общество "ТВЭЛ-СТРОЙ" </t>
  </si>
  <si>
    <t>Акционерное общество "Научно-производственный комплекс "Дедал"</t>
  </si>
  <si>
    <t xml:space="preserve">Акционерное общество
"Опытное Конструкторское Бюро Машиностроения им И.И. Африкантова"
(АО "ОКБМ Африкантов")
</t>
  </si>
  <si>
    <t>Акционерное общество  "Научно-исследовательский и конструкторский институт монтажной технологии - Атомстрой"
(АО "НИКИМТ-Атомстрой")</t>
  </si>
  <si>
    <t>Акционерное общество "Сибирский химический комбинат"
(АО "СХК")</t>
  </si>
  <si>
    <t>Публичное акционерное общество "Приаргунское Производственное Горно-Химическое Объединение"
(ПАО "ППГХО")</t>
  </si>
  <si>
    <t>Акционерное общество "ИНТЕРТЕСТ"</t>
  </si>
  <si>
    <t>Акционерное общество "НЭПТ"</t>
  </si>
  <si>
    <t xml:space="preserve">Акционерное общество Производственное объединение "Уралэнергомонтаж" </t>
  </si>
  <si>
    <t>Закрытое акционерное общество
"РеконЭнерго"</t>
  </si>
  <si>
    <t xml:space="preserve">Акционерное общество
"Лонас Технология"
</t>
  </si>
  <si>
    <t>Акционерное общество  "Атомстройэкспорт"</t>
  </si>
  <si>
    <t>Акционерное общество "Всероссийский научно-исследовательский и проектно-конструкторский институт атомного энергетического машиностроения"
(АО "ВНИИАМ")</t>
  </si>
  <si>
    <t>Федеральное государственное бюджетное учреждение «Гидроспецгеология»</t>
  </si>
  <si>
    <t>Акционерное общество "Зарубежэнергопроект"</t>
  </si>
  <si>
    <t>Акционерное общество
"Диаконт"</t>
  </si>
  <si>
    <t>Акционерное общество  "Сосновоборэлектромонтаж" 
(АО "СЭМ")</t>
  </si>
  <si>
    <t>107023, г. Москва, ул. Семеновская Б., д. 40, стр. 13</t>
  </si>
  <si>
    <t>Федеральное государственное унитарное предприятие "Научно-исследовательский и конструкторский институт энерготехники имени Н.А. Доллежаля"
(АО "НИКИЭТ")</t>
  </si>
  <si>
    <t>Акционерное общество "Стройтрансгаз"</t>
  </si>
  <si>
    <t>Акционерное общество "Научно-технический центр "Диапром"</t>
  </si>
  <si>
    <t>Акционерное общество "Проектно-изыскательский и научно-исследовательский институт по проектированию энергетических систем и электрических сетей "ЭНЕРГОСЕТЬПРОЕКТ" 
(АО "Институт ЭНЕРГОСЕТЬПРОЕКТ")</t>
  </si>
  <si>
    <t>Общество с ограниченной ответственностью "ЭнергоСтройТехнология"</t>
  </si>
  <si>
    <t>195426, г. Санкт-Петербург, пр-кт. Косыгина, д. 23, корп.А, кв. 3-Н</t>
  </si>
  <si>
    <t>Акционерное общество "РАСУ"</t>
  </si>
  <si>
    <t>Общество с ограниченной ответственностью «УорлиПарсонс Энерджи Сервисез»</t>
  </si>
  <si>
    <t>125047, г. Москва, ул. Брестская 1-я, д. 29</t>
  </si>
  <si>
    <t>г. Москва, ул. Нагатинская, д. 4А, 115230</t>
  </si>
  <si>
    <t>Акционерное общество "Альянстрансатом"(АО "АТА")</t>
  </si>
  <si>
    <t>Федеральное государственное унитарное предприятие федеральный научно-производственный центр "Производственное объединение "Старт" имени М.В. Проценко
(ФГУП ФНПЦ «ПО «Старт» им. М.В. Проценко»)</t>
  </si>
  <si>
    <t>Ационерное общество "Государственный научный центр-Научно-исследовательский институт атомных реакторов" 
(АО "ГНЦ НИИАР")</t>
  </si>
  <si>
    <t>Акционерное общество "Атоммашэкспорт"</t>
  </si>
  <si>
    <t>188544, обл. Ленинградская,
 г. Сосновый Бор, 
ул. Петра Великого,  д. 9</t>
  </si>
  <si>
    <t>Общество с ограниченной ответственностью "ТИТАН-СЕРВИС" (ООО "ТИТАН-СЕРВИС")</t>
  </si>
  <si>
    <t>Федеральное государственное бюджетное образовательное учреждение высшего образования "Национальный исследовательский Московский государственный строительный университет" (НИУ МГСУ)</t>
  </si>
  <si>
    <t>129337, г. Москва, ш. Ярославское, д. 26</t>
  </si>
  <si>
    <t>Общество с ограниченной ответственностью ИТЦ РВС (ООО ИТЦ РВС)</t>
  </si>
  <si>
    <t>124498, г.Москва, г.Зеленоград, Гергиевкий проспект, д.5</t>
  </si>
  <si>
    <t>Акционерное общество «КОНСИСТ- ОПЕРАТОР СВЯЗИ» (АО «КОНСИСТ-ОПЕРАТОР СВЯЗИ»)</t>
  </si>
  <si>
    <t>115432, г.Москва, Проектируемый проезд №4062, д.6, стр.25</t>
  </si>
  <si>
    <t>Акционерное общество "Российский концерн по производству электрической и тепловой энергии на атомных станциях" 
(АО "Концерн Росэнергоатом")</t>
  </si>
  <si>
    <t>Общество с ограниченной ответственностью
"Менеджмент. Энергетические Технологии и Разработки"
(ООО "МЭТР")</t>
  </si>
  <si>
    <t>Акционерное общество "ТАСМО"</t>
  </si>
  <si>
    <t>Общество с ограниченной ответственностью  "Специальное конструкторское бюро "Тензор"</t>
  </si>
  <si>
    <t xml:space="preserve">Публичное акционерное общество 
"Силовые машины – ЗТЛ, ЛМЗ, Электросила, Энергомашэкспорт"
</t>
  </si>
  <si>
    <t xml:space="preserve">Акционерное общество 
"Атомэнерго"
</t>
  </si>
  <si>
    <t>Акционерное общество
"Центральный проектно-технологический институт" (ОАО "ЦПТИ")</t>
  </si>
  <si>
    <t>Акционерное общество "Научно-технический центр "Ядерно-физические исследования"</t>
  </si>
  <si>
    <t>Акционерное общество фирма "СМУР"</t>
  </si>
  <si>
    <t>188540, обл. Ленинградская, г. Сосновый Бор, Копорское шоссе, д.72</t>
  </si>
  <si>
    <t>14-16</t>
  </si>
  <si>
    <t>Утверждаю
Президент СРО НП 
"СОЮЗАТОМПРОЕКТ"
____________________В.С. Опекунов
"______" ___________________2016 г.</t>
  </si>
  <si>
    <t>План контроля за деятельностью организаций-членов СРО НП "СОЮЗАТОМПРОЕКТ" на I полугодие 2017 года*</t>
  </si>
  <si>
    <t>Технический директор                                                                                                                                                         С.М. Малинин</t>
  </si>
  <si>
    <r>
      <rPr>
        <b/>
        <sz val="18"/>
        <color theme="1"/>
        <rFont val="Times New Roman"/>
        <family val="1"/>
        <charset val="204"/>
      </rPr>
      <t>*</t>
    </r>
    <r>
      <rPr>
        <sz val="18"/>
        <color theme="1"/>
        <rFont val="Times New Roman"/>
        <family val="1"/>
        <charset val="204"/>
      </rPr>
      <t xml:space="preserve"> В связи с изменениями законодательства о СРО, внесенными Федеральным законом от 03.07.2016 № 372-ФЗ, План контроля на второе полугодие 2017 года будет утвержден в июне 2017 года.</t>
    </r>
  </si>
  <si>
    <t>выездная проверка соблюдения проверяемой организацией Требований к выдаче Свидетельств о допуске, требований стандартов, правил саморегулирования , технических регламентов</t>
  </si>
  <si>
    <t xml:space="preserve">камеральная проверка соблюдения проверяемой организаций Требований к выдаче Свидетельств о допуске, требований стандартов, правил саморегулирования </t>
  </si>
  <si>
    <t>Акционерное общество «Государственный научный центр Российской Федерации - Физико-энергетический институт имени А.И. Лейпунского» (АО " ГНЦ РФ-ФЭИ")</t>
  </si>
  <si>
    <t>27-</t>
  </si>
  <si>
    <t>3</t>
  </si>
  <si>
    <t>31-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</si>
</sst>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8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4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4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0" fillId="0" borderId="0" xfId="0" applyFill="1" applyAlignment="1"/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14" fillId="0" borderId="1" xfId="0" applyNumberFormat="1" applyFont="1" applyFill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 wrapText="1" indent="1"/>
    </xf>
    <xf numFmtId="0" fontId="20" fillId="0" borderId="0" xfId="0" applyFont="1" applyFill="1" applyBorder="1" applyAlignment="1">
      <alignment horizontal="center" vertical="center" wrapText="1"/>
    </xf>
    <xf numFmtId="49" fontId="27" fillId="0" borderId="0" xfId="0" applyNumberFormat="1" applyFont="1" applyFill="1" applyBorder="1"/>
    <xf numFmtId="49" fontId="27" fillId="0" borderId="1" xfId="0" applyNumberFormat="1" applyFont="1" applyFill="1" applyBorder="1"/>
    <xf numFmtId="49" fontId="27" fillId="0" borderId="2" xfId="0" applyNumberFormat="1" applyFont="1" applyFill="1" applyBorder="1"/>
    <xf numFmtId="49" fontId="27" fillId="0" borderId="1" xfId="0" applyNumberFormat="1" applyFont="1" applyFill="1" applyBorder="1" applyAlignment="1">
      <alignment horizontal="left" vertical="top" wrapText="1"/>
    </xf>
    <xf numFmtId="49" fontId="20" fillId="0" borderId="0" xfId="0" applyNumberFormat="1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left" vertical="top" wrapText="1"/>
    </xf>
    <xf numFmtId="0" fontId="30" fillId="0" borderId="1" xfId="0" applyNumberFormat="1" applyFont="1" applyFill="1" applyBorder="1" applyAlignment="1">
      <alignment horizontal="center" vertical="top" wrapText="1"/>
    </xf>
    <xf numFmtId="49" fontId="31" fillId="0" borderId="1" xfId="0" applyNumberFormat="1" applyFont="1" applyFill="1" applyBorder="1" applyAlignment="1">
      <alignment horizontal="center" vertical="top" wrapText="1"/>
    </xf>
    <xf numFmtId="49" fontId="20" fillId="0" borderId="7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0" fillId="0" borderId="0" xfId="0" applyFill="1"/>
    <xf numFmtId="0" fontId="4" fillId="0" borderId="0" xfId="0" applyNumberFormat="1" applyFont="1" applyFill="1" applyAlignment="1">
      <alignment vertical="top" wrapText="1"/>
    </xf>
    <xf numFmtId="0" fontId="0" fillId="0" borderId="0" xfId="0" applyFill="1" applyBorder="1"/>
    <xf numFmtId="0" fontId="8" fillId="0" borderId="0" xfId="0" applyFont="1" applyFill="1"/>
    <xf numFmtId="0" fontId="10" fillId="0" borderId="0" xfId="0" applyNumberFormat="1" applyFont="1" applyFill="1" applyAlignment="1">
      <alignment vertical="top" wrapText="1"/>
    </xf>
    <xf numFmtId="0" fontId="11" fillId="0" borderId="0" xfId="0" applyFont="1" applyFill="1"/>
    <xf numFmtId="0" fontId="27" fillId="0" borderId="0" xfId="0" applyFont="1" applyFill="1"/>
    <xf numFmtId="0" fontId="10" fillId="0" borderId="0" xfId="0" applyFont="1" applyFill="1" applyAlignment="1">
      <alignment horizontal="center"/>
    </xf>
    <xf numFmtId="0" fontId="3" fillId="0" borderId="0" xfId="0" applyFont="1" applyFill="1"/>
    <xf numFmtId="0" fontId="1" fillId="0" borderId="0" xfId="0" applyFont="1" applyFill="1"/>
    <xf numFmtId="0" fontId="15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3" fillId="0" borderId="1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 applyAlignment="1"/>
    <xf numFmtId="0" fontId="4" fillId="0" borderId="0" xfId="0" applyFont="1" applyFill="1" applyBorder="1"/>
    <xf numFmtId="0" fontId="27" fillId="0" borderId="0" xfId="0" applyFont="1" applyFill="1" applyBorder="1"/>
    <xf numFmtId="0" fontId="20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27" fillId="0" borderId="6" xfId="0" applyNumberFormat="1" applyFont="1" applyFill="1" applyBorder="1"/>
    <xf numFmtId="49" fontId="27" fillId="0" borderId="9" xfId="0" applyNumberFormat="1" applyFont="1" applyFill="1" applyBorder="1"/>
    <xf numFmtId="49" fontId="31" fillId="0" borderId="6" xfId="0" applyNumberFormat="1" applyFont="1" applyFill="1" applyBorder="1" applyAlignment="1">
      <alignment horizontal="center" vertical="top" wrapText="1"/>
    </xf>
    <xf numFmtId="49" fontId="27" fillId="0" borderId="8" xfId="0" applyNumberFormat="1" applyFont="1" applyFill="1" applyBorder="1"/>
    <xf numFmtId="49" fontId="27" fillId="0" borderId="10" xfId="0" applyNumberFormat="1" applyFont="1" applyFill="1" applyBorder="1"/>
    <xf numFmtId="49" fontId="27" fillId="0" borderId="11" xfId="0" applyNumberFormat="1" applyFont="1" applyFill="1" applyBorder="1"/>
    <xf numFmtId="49" fontId="31" fillId="0" borderId="10" xfId="0" applyNumberFormat="1" applyFont="1" applyFill="1" applyBorder="1" applyAlignment="1">
      <alignment horizontal="center" vertical="top" wrapText="1"/>
    </xf>
    <xf numFmtId="49" fontId="20" fillId="0" borderId="10" xfId="0" applyNumberFormat="1" applyFont="1" applyFill="1" applyBorder="1" applyAlignment="1">
      <alignment horizontal="center" vertical="center" wrapText="1"/>
    </xf>
    <xf numFmtId="49" fontId="20" fillId="0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4" fillId="0" borderId="0" xfId="0" applyNumberFormat="1" applyFont="1" applyFill="1" applyBorder="1" applyAlignment="1">
      <alignment vertical="top" wrapText="1"/>
    </xf>
    <xf numFmtId="0" fontId="0" fillId="0" borderId="0" xfId="0" applyFill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 indent="1"/>
    </xf>
    <xf numFmtId="0" fontId="29" fillId="0" borderId="0" xfId="0" applyNumberFormat="1" applyFont="1" applyFill="1" applyBorder="1" applyAlignment="1">
      <alignment horizontal="right" vertical="top" wrapText="1"/>
    </xf>
    <xf numFmtId="0" fontId="23" fillId="0" borderId="1" xfId="0" applyFont="1" applyFill="1" applyBorder="1"/>
    <xf numFmtId="0" fontId="24" fillId="0" borderId="1" xfId="0" applyFont="1" applyFill="1" applyBorder="1" applyAlignment="1">
      <alignment horizontal="center" vertical="center"/>
    </xf>
    <xf numFmtId="0" fontId="20" fillId="0" borderId="1" xfId="0" applyFont="1" applyFill="1" applyBorder="1"/>
    <xf numFmtId="0" fontId="27" fillId="0" borderId="1" xfId="0" applyFont="1" applyFill="1" applyBorder="1" applyAlignment="1">
      <alignment horizontal="left" vertical="top" wrapText="1"/>
    </xf>
    <xf numFmtId="0" fontId="34" fillId="0" borderId="1" xfId="0" applyFont="1" applyFill="1" applyBorder="1"/>
    <xf numFmtId="49" fontId="20" fillId="0" borderId="0" xfId="0" applyNumberFormat="1" applyFont="1" applyFill="1" applyAlignment="1">
      <alignment horizontal="center" vertical="center" wrapText="1"/>
    </xf>
    <xf numFmtId="0" fontId="23" fillId="0" borderId="0" xfId="0" applyFont="1" applyFill="1"/>
    <xf numFmtId="0" fontId="9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49" fontId="20" fillId="0" borderId="19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20" fillId="0" borderId="9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8" fillId="0" borderId="0" xfId="0" applyNumberFormat="1" applyFont="1" applyFill="1" applyBorder="1" applyAlignment="1">
      <alignment vertical="top" wrapText="1"/>
    </xf>
    <xf numFmtId="0" fontId="3" fillId="0" borderId="1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top" wrapText="1"/>
    </xf>
    <xf numFmtId="0" fontId="27" fillId="0" borderId="6" xfId="0" applyFont="1" applyFill="1" applyBorder="1" applyAlignment="1">
      <alignment horizontal="left" vertical="top" wrapText="1"/>
    </xf>
    <xf numFmtId="0" fontId="33" fillId="0" borderId="0" xfId="0" applyFont="1" applyFill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0" fontId="27" fillId="0" borderId="1" xfId="0" applyFont="1" applyFill="1" applyBorder="1"/>
    <xf numFmtId="0" fontId="8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8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/>
    <xf numFmtId="0" fontId="14" fillId="0" borderId="4" xfId="0" applyNumberFormat="1" applyFont="1" applyFill="1" applyBorder="1" applyAlignment="1">
      <alignment vertical="center" wrapText="1"/>
    </xf>
    <xf numFmtId="0" fontId="25" fillId="0" borderId="4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vertical="center" wrapText="1"/>
    </xf>
    <xf numFmtId="0" fontId="25" fillId="0" borderId="1" xfId="0" applyNumberFormat="1" applyFont="1" applyFill="1" applyBorder="1" applyAlignment="1">
      <alignment vertical="center" wrapText="1"/>
    </xf>
    <xf numFmtId="0" fontId="18" fillId="0" borderId="1" xfId="0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49" fontId="20" fillId="0" borderId="2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5" fillId="0" borderId="1" xfId="0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 indent="1"/>
    </xf>
    <xf numFmtId="0" fontId="25" fillId="0" borderId="1" xfId="0" applyFont="1" applyFill="1" applyBorder="1" applyAlignment="1">
      <alignment horizontal="left" vertical="center" wrapText="1" indent="1"/>
    </xf>
    <xf numFmtId="0" fontId="14" fillId="0" borderId="1" xfId="0" applyFont="1" applyFill="1" applyBorder="1" applyAlignment="1">
      <alignment horizontal="left" vertical="center" wrapText="1"/>
    </xf>
    <xf numFmtId="49" fontId="27" fillId="0" borderId="7" xfId="0" applyNumberFormat="1" applyFont="1" applyFill="1" applyBorder="1"/>
    <xf numFmtId="49" fontId="27" fillId="0" borderId="20" xfId="0" applyNumberFormat="1" applyFont="1" applyFill="1" applyBorder="1"/>
    <xf numFmtId="49" fontId="27" fillId="0" borderId="21" xfId="0" applyNumberFormat="1" applyFont="1" applyFill="1" applyBorder="1"/>
    <xf numFmtId="0" fontId="25" fillId="2" borderId="1" xfId="0" applyNumberFormat="1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 indent="1"/>
    </xf>
    <xf numFmtId="0" fontId="20" fillId="2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wrapText="1"/>
    </xf>
    <xf numFmtId="0" fontId="37" fillId="0" borderId="1" xfId="0" applyFont="1" applyFill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49" fontId="32" fillId="0" borderId="0" xfId="0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49" fontId="30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righ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top" wrapText="1"/>
    </xf>
    <xf numFmtId="49" fontId="30" fillId="0" borderId="4" xfId="0" applyNumberFormat="1" applyFont="1" applyFill="1" applyBorder="1" applyAlignment="1">
      <alignment horizontal="center" vertical="top" wrapText="1"/>
    </xf>
    <xf numFmtId="49" fontId="20" fillId="0" borderId="4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30" fillId="0" borderId="7" xfId="0" applyNumberFormat="1" applyFont="1" applyFill="1" applyBorder="1" applyAlignment="1">
      <alignment horizontal="center" vertical="top" wrapText="1"/>
    </xf>
    <xf numFmtId="49" fontId="20" fillId="2" borderId="23" xfId="0" applyNumberFormat="1" applyFont="1" applyFill="1" applyBorder="1" applyAlignment="1">
      <alignment horizontal="center" vertical="center" wrapText="1"/>
    </xf>
    <xf numFmtId="49" fontId="20" fillId="0" borderId="5" xfId="0" applyNumberFormat="1" applyFont="1" applyFill="1" applyBorder="1" applyAlignment="1">
      <alignment horizontal="center" vertical="center" wrapText="1"/>
    </xf>
    <xf numFmtId="49" fontId="20" fillId="0" borderId="23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top" wrapText="1"/>
    </xf>
    <xf numFmtId="49" fontId="30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wrapText="1"/>
    </xf>
    <xf numFmtId="0" fontId="18" fillId="0" borderId="0" xfId="0" applyNumberFormat="1" applyFont="1" applyFill="1" applyBorder="1" applyAlignment="1">
      <alignment wrapText="1"/>
    </xf>
    <xf numFmtId="0" fontId="18" fillId="0" borderId="0" xfId="0" applyNumberFormat="1" applyFont="1" applyFill="1" applyBorder="1" applyAlignment="1">
      <alignment horizontal="left" vertical="top" wrapText="1"/>
    </xf>
    <xf numFmtId="0" fontId="18" fillId="0" borderId="0" xfId="0" applyNumberFormat="1" applyFont="1" applyFill="1" applyAlignment="1">
      <alignment horizontal="left" vertical="center" wrapText="1"/>
    </xf>
    <xf numFmtId="0" fontId="18" fillId="0" borderId="0" xfId="0" applyNumberFormat="1" applyFont="1" applyFill="1" applyAlignment="1">
      <alignment horizontal="left" vertical="top" wrapText="1"/>
    </xf>
    <xf numFmtId="49" fontId="32" fillId="0" borderId="0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top" wrapText="1"/>
    </xf>
    <xf numFmtId="0" fontId="30" fillId="0" borderId="4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9" fontId="30" fillId="0" borderId="0" xfId="0" applyNumberFormat="1" applyFont="1" applyFill="1" applyBorder="1" applyAlignment="1">
      <alignment horizontal="center" vertical="center" wrapText="1"/>
    </xf>
    <xf numFmtId="49" fontId="30" fillId="0" borderId="4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 patternType="solid">
          <fgColor rgb="FF00B050"/>
          <bgColor rgb="FF000000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rgb="FF0070C0"/>
    <pageSetUpPr fitToPage="1"/>
  </sheetPr>
  <dimension ref="A1:DB498"/>
  <sheetViews>
    <sheetView tabSelected="1" view="pageBreakPreview" topLeftCell="K5" zoomScale="55" zoomScaleNormal="100" zoomScaleSheetLayoutView="55" zoomScalePageLayoutView="40" workbookViewId="0">
      <pane ySplit="13" topLeftCell="A18" activePane="bottomLeft" state="frozen"/>
      <selection activeCell="K23" sqref="K23"/>
      <selection pane="bottomLeft" activeCell="S10" sqref="S10:U11"/>
    </sheetView>
  </sheetViews>
  <sheetFormatPr defaultColWidth="9.140625" defaultRowHeight="23.25"/>
  <cols>
    <col min="1" max="1" width="10.140625" style="1" hidden="1" customWidth="1"/>
    <col min="2" max="2" width="12.28515625" style="1" hidden="1" customWidth="1"/>
    <col min="3" max="3" width="11" style="1" hidden="1" customWidth="1"/>
    <col min="4" max="4" width="10.28515625" style="2" hidden="1" customWidth="1"/>
    <col min="5" max="6" width="9.28515625" style="2" hidden="1" customWidth="1"/>
    <col min="7" max="7" width="9.28515625" style="99" hidden="1" customWidth="1"/>
    <col min="8" max="9" width="9.28515625" style="2" hidden="1" customWidth="1"/>
    <col min="10" max="10" width="11.85546875" style="1" hidden="1" customWidth="1"/>
    <col min="11" max="11" width="11.85546875" style="1" customWidth="1"/>
    <col min="12" max="12" width="61.85546875" style="44" customWidth="1"/>
    <col min="13" max="13" width="11.140625" style="2" customWidth="1"/>
    <col min="14" max="14" width="19.140625" style="3" customWidth="1"/>
    <col min="15" max="15" width="40.28515625" style="140" customWidth="1"/>
    <col min="16" max="20" width="11.7109375" style="31" customWidth="1"/>
    <col min="21" max="21" width="12.5703125" style="73" bestFit="1" customWidth="1"/>
    <col min="22" max="22" width="11.7109375" style="69" customWidth="1"/>
    <col min="23" max="27" width="11.7109375" style="31" customWidth="1"/>
    <col min="28" max="32" width="11.7109375" style="43" customWidth="1"/>
    <col min="33" max="41" width="9.140625" style="43"/>
    <col min="42" max="42" width="20.5703125" style="43" customWidth="1"/>
    <col min="43" max="16384" width="9.140625" style="43"/>
  </cols>
  <sheetData>
    <row r="1" spans="1:55" ht="24" hidden="1" customHeight="1">
      <c r="M1" s="43"/>
      <c r="P1" s="30"/>
      <c r="Q1" s="30"/>
      <c r="R1" s="30"/>
      <c r="S1" s="30"/>
      <c r="T1" s="30"/>
      <c r="U1" s="72"/>
      <c r="V1" s="30"/>
      <c r="W1" s="30"/>
      <c r="X1" s="30"/>
      <c r="Y1" s="30"/>
      <c r="Z1" s="30"/>
      <c r="AA1" s="30"/>
      <c r="AB1" s="45"/>
    </row>
    <row r="2" spans="1:55" ht="138" hidden="1" customHeight="1"/>
    <row r="3" spans="1:55" ht="17.25" hidden="1" customHeight="1">
      <c r="A3" s="46"/>
      <c r="B3" s="46"/>
      <c r="C3" s="46"/>
      <c r="D3" s="90"/>
      <c r="E3" s="90"/>
      <c r="F3" s="90"/>
      <c r="G3" s="100"/>
      <c r="H3" s="90"/>
      <c r="I3" s="90"/>
      <c r="J3" s="46"/>
      <c r="K3" s="46"/>
      <c r="L3" s="47"/>
      <c r="N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55" ht="18.75" hidden="1" customHeight="1">
      <c r="A4" s="46"/>
      <c r="B4" s="46"/>
      <c r="C4" s="46"/>
      <c r="D4" s="90"/>
      <c r="E4" s="90"/>
      <c r="F4" s="90"/>
      <c r="G4" s="100"/>
      <c r="H4" s="90"/>
      <c r="I4" s="90"/>
      <c r="J4" s="46"/>
      <c r="K4" s="46"/>
      <c r="L4" s="47"/>
      <c r="M4" s="90"/>
      <c r="N4" s="48"/>
      <c r="O4" s="50"/>
      <c r="P4" s="32"/>
      <c r="Q4" s="32"/>
      <c r="R4" s="32"/>
      <c r="S4" s="32"/>
      <c r="T4" s="32"/>
      <c r="U4" s="74"/>
      <c r="V4" s="70"/>
      <c r="W4" s="32"/>
      <c r="X4" s="32"/>
      <c r="Y4" s="32"/>
      <c r="Z4" s="32"/>
      <c r="AA4" s="32"/>
      <c r="AB4" s="48"/>
      <c r="AC4" s="48"/>
      <c r="AD4" s="48"/>
      <c r="AE4" s="48"/>
      <c r="AF4" s="48"/>
      <c r="AG4" s="48"/>
      <c r="AH4" s="48"/>
      <c r="AI4" s="48"/>
      <c r="AJ4" s="48"/>
      <c r="AK4" s="48"/>
    </row>
    <row r="5" spans="1:55" ht="213" customHeight="1">
      <c r="M5" s="90"/>
      <c r="O5" s="50"/>
      <c r="P5" s="199" t="s">
        <v>338</v>
      </c>
      <c r="Q5" s="199"/>
      <c r="R5" s="199"/>
      <c r="S5" s="199"/>
      <c r="T5" s="199"/>
      <c r="U5" s="199"/>
      <c r="V5" s="175"/>
      <c r="W5" s="175"/>
      <c r="X5" s="175"/>
      <c r="Y5" s="175"/>
      <c r="Z5" s="175"/>
      <c r="AA5" s="175"/>
      <c r="AB5" s="45"/>
    </row>
    <row r="6" spans="1:55" ht="47.25" customHeight="1">
      <c r="A6" s="2"/>
      <c r="D6" s="4"/>
      <c r="E6" s="4"/>
      <c r="F6" s="4"/>
      <c r="G6" s="111"/>
      <c r="H6" s="4"/>
      <c r="I6" s="4"/>
      <c r="J6" s="52"/>
      <c r="K6" s="202" t="s">
        <v>339</v>
      </c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185"/>
      <c r="W6" s="185"/>
      <c r="X6" s="185"/>
      <c r="Y6" s="185"/>
      <c r="Z6" s="185"/>
      <c r="AA6" s="185"/>
    </row>
    <row r="7" spans="1:55" ht="23.45" customHeight="1">
      <c r="A7" s="208"/>
      <c r="B7" s="209"/>
      <c r="C7" s="209"/>
      <c r="D7" s="209"/>
      <c r="E7" s="209"/>
      <c r="F7" s="210"/>
      <c r="G7" s="211"/>
      <c r="H7" s="214"/>
      <c r="I7" s="214"/>
      <c r="J7" s="207"/>
      <c r="K7" s="207" t="s">
        <v>0</v>
      </c>
      <c r="L7" s="219" t="s">
        <v>1</v>
      </c>
      <c r="M7" s="209" t="s">
        <v>200</v>
      </c>
      <c r="N7" s="207" t="s">
        <v>99</v>
      </c>
      <c r="O7" s="218" t="s">
        <v>176</v>
      </c>
      <c r="P7" s="200">
        <v>2017</v>
      </c>
      <c r="Q7" s="200"/>
      <c r="R7" s="200"/>
      <c r="S7" s="200"/>
      <c r="T7" s="200"/>
      <c r="U7" s="201"/>
      <c r="V7" s="190"/>
      <c r="W7" s="190"/>
      <c r="X7" s="190"/>
      <c r="Y7" s="190"/>
      <c r="Z7" s="190"/>
      <c r="AA7" s="190"/>
      <c r="AB7" s="220"/>
      <c r="AC7" s="220"/>
      <c r="AD7" s="220"/>
      <c r="AE7" s="142"/>
      <c r="AF7" s="142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</row>
    <row r="8" spans="1:55" ht="23.25" customHeight="1">
      <c r="A8" s="208"/>
      <c r="B8" s="209"/>
      <c r="C8" s="209"/>
      <c r="D8" s="209"/>
      <c r="E8" s="209"/>
      <c r="F8" s="210"/>
      <c r="G8" s="212"/>
      <c r="H8" s="215"/>
      <c r="I8" s="215"/>
      <c r="J8" s="207"/>
      <c r="K8" s="207"/>
      <c r="L8" s="219"/>
      <c r="M8" s="209"/>
      <c r="N8" s="207"/>
      <c r="O8" s="218"/>
      <c r="P8" s="200" t="s">
        <v>5</v>
      </c>
      <c r="Q8" s="200"/>
      <c r="R8" s="200"/>
      <c r="S8" s="200"/>
      <c r="T8" s="200"/>
      <c r="U8" s="201"/>
      <c r="V8" s="190"/>
      <c r="W8" s="190"/>
      <c r="X8" s="190"/>
      <c r="Y8" s="190"/>
      <c r="Z8" s="190"/>
      <c r="AA8" s="190"/>
      <c r="AB8" s="220"/>
      <c r="AC8" s="220"/>
      <c r="AD8" s="220"/>
      <c r="AE8" s="142"/>
      <c r="AF8" s="142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</row>
    <row r="9" spans="1:55" ht="15.75">
      <c r="A9" s="208"/>
      <c r="B9" s="209"/>
      <c r="C9" s="209"/>
      <c r="D9" s="209"/>
      <c r="E9" s="209"/>
      <c r="F9" s="210"/>
      <c r="G9" s="212"/>
      <c r="H9" s="215"/>
      <c r="I9" s="215"/>
      <c r="J9" s="207"/>
      <c r="K9" s="207"/>
      <c r="L9" s="219"/>
      <c r="M9" s="209"/>
      <c r="N9" s="207"/>
      <c r="O9" s="218"/>
      <c r="P9" s="217" t="s">
        <v>6</v>
      </c>
      <c r="Q9" s="217"/>
      <c r="R9" s="217"/>
      <c r="S9" s="217" t="s">
        <v>7</v>
      </c>
      <c r="T9" s="217"/>
      <c r="U9" s="222"/>
      <c r="V9" s="221"/>
      <c r="W9" s="221"/>
      <c r="X9" s="221"/>
      <c r="Y9" s="223"/>
      <c r="Z9" s="223"/>
      <c r="AA9" s="223"/>
      <c r="AB9" s="220"/>
      <c r="AC9" s="220"/>
      <c r="AD9" s="220"/>
      <c r="AE9" s="142"/>
      <c r="AF9" s="142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</row>
    <row r="10" spans="1:55" ht="23.25" customHeight="1">
      <c r="A10" s="208"/>
      <c r="B10" s="209"/>
      <c r="C10" s="209"/>
      <c r="D10" s="209"/>
      <c r="E10" s="209"/>
      <c r="F10" s="210"/>
      <c r="G10" s="212"/>
      <c r="H10" s="215"/>
      <c r="I10" s="215"/>
      <c r="J10" s="207"/>
      <c r="K10" s="207"/>
      <c r="L10" s="219"/>
      <c r="M10" s="209"/>
      <c r="N10" s="207"/>
      <c r="O10" s="218"/>
      <c r="P10" s="217" t="s">
        <v>8</v>
      </c>
      <c r="Q10" s="217"/>
      <c r="R10" s="217"/>
      <c r="S10" s="217" t="s">
        <v>8</v>
      </c>
      <c r="T10" s="217"/>
      <c r="U10" s="222"/>
      <c r="V10" s="221"/>
      <c r="W10" s="221"/>
      <c r="X10" s="221"/>
      <c r="Y10" s="221"/>
      <c r="Z10" s="221"/>
      <c r="AA10" s="221"/>
      <c r="AB10" s="220"/>
      <c r="AC10" s="220"/>
      <c r="AD10" s="220"/>
      <c r="AE10" s="142"/>
      <c r="AF10" s="142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</row>
    <row r="11" spans="1:55" ht="15.75">
      <c r="A11" s="208"/>
      <c r="B11" s="209"/>
      <c r="C11" s="209"/>
      <c r="D11" s="209"/>
      <c r="E11" s="209"/>
      <c r="F11" s="210"/>
      <c r="G11" s="213"/>
      <c r="H11" s="216"/>
      <c r="I11" s="216"/>
      <c r="J11" s="207"/>
      <c r="K11" s="207"/>
      <c r="L11" s="219"/>
      <c r="M11" s="209"/>
      <c r="N11" s="207"/>
      <c r="O11" s="218"/>
      <c r="P11" s="178" t="s">
        <v>9</v>
      </c>
      <c r="Q11" s="178" t="s">
        <v>10</v>
      </c>
      <c r="R11" s="178" t="s">
        <v>11</v>
      </c>
      <c r="S11" s="178" t="s">
        <v>12</v>
      </c>
      <c r="T11" s="178" t="s">
        <v>13</v>
      </c>
      <c r="U11" s="183" t="s">
        <v>14</v>
      </c>
      <c r="V11" s="191"/>
      <c r="W11" s="191"/>
      <c r="X11" s="191"/>
      <c r="Y11" s="191"/>
      <c r="Z11" s="191"/>
      <c r="AA11" s="191"/>
      <c r="AB11" s="220"/>
      <c r="AC11" s="220"/>
      <c r="AD11" s="220"/>
      <c r="AE11" s="142"/>
      <c r="AF11" s="142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</row>
    <row r="12" spans="1:55" hidden="1">
      <c r="A12" s="112"/>
      <c r="B12" s="136">
        <f>COUNTA(B20:B631)</f>
        <v>18</v>
      </c>
      <c r="C12" s="136">
        <f>COUNTA(C20:C631)</f>
        <v>21</v>
      </c>
      <c r="D12" s="135">
        <f>COUNTA(D20:D631)</f>
        <v>66</v>
      </c>
      <c r="E12" s="135"/>
      <c r="F12" s="137"/>
      <c r="G12" s="101"/>
      <c r="H12" s="135"/>
      <c r="I12" s="135"/>
      <c r="J12" s="136"/>
      <c r="K12" s="136"/>
      <c r="L12" s="13"/>
      <c r="M12" s="135"/>
      <c r="N12" s="53"/>
      <c r="O12" s="139" t="s">
        <v>15</v>
      </c>
      <c r="P12" s="36">
        <f>COUNTA(P18:P309)</f>
        <v>2</v>
      </c>
      <c r="Q12" s="36">
        <f t="shared" ref="Q12:AA12" si="0">COUNTA(Q18:Q309)</f>
        <v>11</v>
      </c>
      <c r="R12" s="36">
        <f t="shared" si="0"/>
        <v>13</v>
      </c>
      <c r="S12" s="36">
        <f t="shared" si="0"/>
        <v>13</v>
      </c>
      <c r="T12" s="36">
        <f t="shared" si="0"/>
        <v>10</v>
      </c>
      <c r="U12" s="36">
        <f t="shared" si="0"/>
        <v>12</v>
      </c>
      <c r="V12" s="186">
        <f t="shared" si="0"/>
        <v>0</v>
      </c>
      <c r="W12" s="186">
        <f t="shared" si="0"/>
        <v>0</v>
      </c>
      <c r="X12" s="186">
        <f t="shared" si="0"/>
        <v>0</v>
      </c>
      <c r="Y12" s="186">
        <f t="shared" si="0"/>
        <v>0</v>
      </c>
      <c r="Z12" s="186">
        <f t="shared" si="0"/>
        <v>0</v>
      </c>
      <c r="AA12" s="186">
        <f t="shared" si="0"/>
        <v>0</v>
      </c>
      <c r="AB12" s="182">
        <f>COUNTIF(AB18:AB148,"&gt;=1")</f>
        <v>0</v>
      </c>
      <c r="AC12" s="182">
        <f>COUNTIF(AC18:AC148,"&gt;=1")</f>
        <v>0</v>
      </c>
      <c r="AD12" s="182">
        <f>COUNTIF(AD18:AD148,"&gt;=1")</f>
        <v>0</v>
      </c>
      <c r="AE12" s="182"/>
      <c r="AF12" s="182"/>
    </row>
    <row r="13" spans="1:55" hidden="1">
      <c r="A13" s="112"/>
      <c r="B13" s="136"/>
      <c r="C13" s="136"/>
      <c r="D13" s="135"/>
      <c r="E13" s="135"/>
      <c r="F13" s="137"/>
      <c r="G13" s="101"/>
      <c r="H13" s="135"/>
      <c r="I13" s="135"/>
      <c r="J13" s="136"/>
      <c r="K13" s="136"/>
      <c r="L13" s="13"/>
      <c r="M13" s="135"/>
      <c r="N13" s="53"/>
      <c r="O13" s="139"/>
      <c r="P13" s="36">
        <f t="shared" ref="P13:AA13" si="1">COUNTIFS(P18:P148,"&lt;&gt;к",P18:P148,"&lt;&gt;кт",P18:P148,"*")</f>
        <v>2</v>
      </c>
      <c r="Q13" s="36">
        <f t="shared" si="1"/>
        <v>4</v>
      </c>
      <c r="R13" s="36">
        <f t="shared" si="1"/>
        <v>5</v>
      </c>
      <c r="S13" s="36">
        <f t="shared" si="1"/>
        <v>5</v>
      </c>
      <c r="T13" s="36">
        <f t="shared" si="1"/>
        <v>2</v>
      </c>
      <c r="U13" s="36">
        <f t="shared" si="1"/>
        <v>4</v>
      </c>
      <c r="V13" s="36">
        <f t="shared" si="1"/>
        <v>0</v>
      </c>
      <c r="W13" s="36">
        <f t="shared" si="1"/>
        <v>0</v>
      </c>
      <c r="X13" s="36">
        <f t="shared" si="1"/>
        <v>0</v>
      </c>
      <c r="Y13" s="36">
        <f t="shared" si="1"/>
        <v>0</v>
      </c>
      <c r="Z13" s="36">
        <f t="shared" si="1"/>
        <v>0</v>
      </c>
      <c r="AA13" s="36">
        <f t="shared" si="1"/>
        <v>0</v>
      </c>
      <c r="AB13" s="136">
        <f>SUM(P13:AA13)</f>
        <v>22</v>
      </c>
      <c r="AC13" s="136"/>
      <c r="AD13" s="136"/>
      <c r="AE13" s="136" t="s">
        <v>2</v>
      </c>
      <c r="AF13" s="136"/>
    </row>
    <row r="14" spans="1:55" hidden="1">
      <c r="A14" s="112"/>
      <c r="B14" s="136"/>
      <c r="C14" s="136"/>
      <c r="D14" s="135"/>
      <c r="E14" s="135"/>
      <c r="F14" s="137"/>
      <c r="G14" s="101"/>
      <c r="H14" s="135"/>
      <c r="I14" s="135"/>
      <c r="J14" s="136"/>
      <c r="K14" s="136"/>
      <c r="L14" s="13"/>
      <c r="M14" s="135"/>
      <c r="N14" s="53"/>
      <c r="O14" s="139"/>
      <c r="P14" s="36">
        <f t="shared" ref="P14:AA14" si="2">COUNTIF(P18:P148,"к")</f>
        <v>0</v>
      </c>
      <c r="Q14" s="36">
        <f t="shared" si="2"/>
        <v>1</v>
      </c>
      <c r="R14" s="36">
        <f t="shared" si="2"/>
        <v>0</v>
      </c>
      <c r="S14" s="36">
        <f t="shared" si="2"/>
        <v>0</v>
      </c>
      <c r="T14" s="36">
        <f t="shared" si="2"/>
        <v>0</v>
      </c>
      <c r="U14" s="36">
        <f t="shared" si="2"/>
        <v>3</v>
      </c>
      <c r="V14" s="36">
        <f t="shared" si="2"/>
        <v>0</v>
      </c>
      <c r="W14" s="36">
        <f t="shared" si="2"/>
        <v>0</v>
      </c>
      <c r="X14" s="36">
        <f t="shared" si="2"/>
        <v>0</v>
      </c>
      <c r="Y14" s="36">
        <f t="shared" si="2"/>
        <v>0</v>
      </c>
      <c r="Z14" s="36">
        <f t="shared" si="2"/>
        <v>0</v>
      </c>
      <c r="AA14" s="36">
        <f t="shared" si="2"/>
        <v>0</v>
      </c>
      <c r="AB14" s="136"/>
      <c r="AC14" s="136">
        <f>SUM(P14:AA14)</f>
        <v>4</v>
      </c>
      <c r="AD14" s="136"/>
      <c r="AE14" s="136" t="s">
        <v>3</v>
      </c>
      <c r="AF14" s="136"/>
    </row>
    <row r="15" spans="1:55" hidden="1">
      <c r="A15" s="112"/>
      <c r="B15" s="136"/>
      <c r="C15" s="136"/>
      <c r="D15" s="135"/>
      <c r="E15" s="135"/>
      <c r="F15" s="137"/>
      <c r="G15" s="101"/>
      <c r="H15" s="135"/>
      <c r="I15" s="135"/>
      <c r="J15" s="136"/>
      <c r="K15" s="136"/>
      <c r="L15" s="13"/>
      <c r="M15" s="135"/>
      <c r="N15" s="53"/>
      <c r="O15" s="139"/>
      <c r="P15" s="36">
        <f t="shared" ref="P15:AA15" si="3">COUNTIF(P18:P148,"кт")</f>
        <v>0</v>
      </c>
      <c r="Q15" s="36">
        <f t="shared" si="3"/>
        <v>6</v>
      </c>
      <c r="R15" s="36">
        <f t="shared" si="3"/>
        <v>8</v>
      </c>
      <c r="S15" s="36">
        <f t="shared" si="3"/>
        <v>8</v>
      </c>
      <c r="T15" s="36">
        <f t="shared" si="3"/>
        <v>8</v>
      </c>
      <c r="U15" s="36">
        <f t="shared" si="3"/>
        <v>5</v>
      </c>
      <c r="V15" s="36">
        <f t="shared" si="3"/>
        <v>0</v>
      </c>
      <c r="W15" s="36">
        <f t="shared" si="3"/>
        <v>0</v>
      </c>
      <c r="X15" s="36">
        <f t="shared" si="3"/>
        <v>0</v>
      </c>
      <c r="Y15" s="36">
        <f t="shared" si="3"/>
        <v>0</v>
      </c>
      <c r="Z15" s="36">
        <f t="shared" si="3"/>
        <v>0</v>
      </c>
      <c r="AA15" s="36">
        <f t="shared" si="3"/>
        <v>0</v>
      </c>
      <c r="AB15" s="136"/>
      <c r="AC15" s="136"/>
      <c r="AD15" s="136">
        <f>SUM(P15:AA15)</f>
        <v>35</v>
      </c>
      <c r="AE15" s="136" t="s">
        <v>4</v>
      </c>
      <c r="AF15" s="136">
        <v>2015</v>
      </c>
    </row>
    <row r="16" spans="1:55" hidden="1">
      <c r="A16" s="91"/>
      <c r="B16" s="5"/>
      <c r="C16" s="5"/>
      <c r="D16" s="55"/>
      <c r="E16" s="55"/>
      <c r="F16" s="113"/>
      <c r="G16" s="102"/>
      <c r="H16" s="55"/>
      <c r="I16" s="55"/>
      <c r="J16" s="54"/>
      <c r="K16" s="54"/>
      <c r="L16" s="13"/>
      <c r="M16" s="55"/>
      <c r="N16" s="54"/>
      <c r="O16" s="139"/>
      <c r="P16" s="37"/>
      <c r="Q16" s="37"/>
      <c r="R16" s="37"/>
      <c r="S16" s="37"/>
      <c r="T16" s="37"/>
      <c r="U16" s="75"/>
      <c r="V16" s="71"/>
      <c r="W16" s="37"/>
      <c r="X16" s="37"/>
      <c r="Y16" s="37"/>
      <c r="Z16" s="37"/>
      <c r="AA16" s="37"/>
      <c r="AB16" s="56"/>
      <c r="AC16" s="56"/>
      <c r="AD16" s="56"/>
      <c r="AE16" s="56"/>
      <c r="AF16" s="56"/>
    </row>
    <row r="17" spans="1:42" s="51" customFormat="1" ht="18.75" hidden="1">
      <c r="A17" s="6">
        <v>0</v>
      </c>
      <c r="B17" s="6"/>
      <c r="C17" s="6"/>
      <c r="D17" s="138"/>
      <c r="E17" s="138"/>
      <c r="F17" s="10"/>
      <c r="G17" s="93"/>
      <c r="H17" s="138"/>
      <c r="I17" s="138"/>
      <c r="J17" s="6">
        <v>1</v>
      </c>
      <c r="K17" s="6">
        <v>1</v>
      </c>
      <c r="L17" s="63">
        <v>2</v>
      </c>
      <c r="M17" s="179">
        <v>3</v>
      </c>
      <c r="N17" s="6">
        <v>4</v>
      </c>
      <c r="O17" s="6">
        <v>5</v>
      </c>
      <c r="P17" s="15" t="s">
        <v>177</v>
      </c>
      <c r="Q17" s="15" t="s">
        <v>178</v>
      </c>
      <c r="R17" s="15" t="s">
        <v>179</v>
      </c>
      <c r="S17" s="15" t="s">
        <v>180</v>
      </c>
      <c r="T17" s="15" t="s">
        <v>181</v>
      </c>
      <c r="U17" s="15" t="s">
        <v>182</v>
      </c>
      <c r="V17" s="77" t="s">
        <v>183</v>
      </c>
      <c r="W17" s="15" t="s">
        <v>184</v>
      </c>
      <c r="X17" s="15" t="s">
        <v>185</v>
      </c>
      <c r="Y17" s="15" t="s">
        <v>186</v>
      </c>
      <c r="Z17" s="15" t="s">
        <v>187</v>
      </c>
      <c r="AA17" s="15" t="s">
        <v>201</v>
      </c>
      <c r="AB17" s="11">
        <v>59</v>
      </c>
      <c r="AC17" s="11">
        <v>60</v>
      </c>
      <c r="AD17" s="11">
        <v>61</v>
      </c>
      <c r="AE17" s="11">
        <v>62</v>
      </c>
      <c r="AF17" s="11">
        <v>62</v>
      </c>
    </row>
    <row r="18" spans="1:42" s="80" customFormat="1" ht="46.5" hidden="1">
      <c r="A18" s="5"/>
      <c r="B18" s="5"/>
      <c r="C18" s="7"/>
      <c r="D18" s="10">
        <v>2009</v>
      </c>
      <c r="E18" s="10">
        <v>2009</v>
      </c>
      <c r="F18" s="10">
        <v>2011</v>
      </c>
      <c r="G18" s="103">
        <v>2</v>
      </c>
      <c r="H18" s="10">
        <v>108</v>
      </c>
      <c r="I18" s="10">
        <v>85</v>
      </c>
      <c r="J18" s="138">
        <v>2</v>
      </c>
      <c r="K18" s="138">
        <v>1</v>
      </c>
      <c r="L18" s="128" t="s">
        <v>298</v>
      </c>
      <c r="M18" s="10">
        <v>108</v>
      </c>
      <c r="N18" s="151" t="s">
        <v>16</v>
      </c>
      <c r="O18" s="155" t="s">
        <v>140</v>
      </c>
      <c r="P18" s="15"/>
      <c r="Q18" s="15"/>
      <c r="R18" s="15"/>
      <c r="S18" s="15"/>
      <c r="T18" s="15"/>
      <c r="U18" s="76"/>
      <c r="V18" s="77"/>
      <c r="W18" s="15"/>
      <c r="X18" s="15"/>
      <c r="Y18" s="15"/>
      <c r="Z18" s="15"/>
      <c r="AA18" s="15"/>
      <c r="AB18" s="11">
        <f t="shared" ref="AB18:AB78" si="4">COUNTIFS(P18:AA18,"&lt;&gt;к",P18:AA18,"&lt;&gt;кт",P18:AA18,"*")</f>
        <v>0</v>
      </c>
      <c r="AC18" s="57">
        <f t="shared" ref="AC18:AC78" si="5">COUNTIF(P18:AA18,"К")</f>
        <v>0</v>
      </c>
      <c r="AD18" s="57">
        <f t="shared" ref="AD18:AD78" si="6">COUNTIF(P18:AA18,"Кт")</f>
        <v>0</v>
      </c>
      <c r="AE18" s="57" t="s">
        <v>4</v>
      </c>
      <c r="AF18" s="57" t="s">
        <v>4</v>
      </c>
    </row>
    <row r="19" spans="1:42" s="80" customFormat="1" ht="46.5" hidden="1">
      <c r="A19" s="9"/>
      <c r="B19" s="8" t="s">
        <v>18</v>
      </c>
      <c r="C19" s="138"/>
      <c r="D19" s="138">
        <v>2009</v>
      </c>
      <c r="E19" s="138">
        <v>2009</v>
      </c>
      <c r="F19" s="10">
        <v>2009</v>
      </c>
      <c r="G19" s="93">
        <v>3</v>
      </c>
      <c r="H19" s="138">
        <v>2</v>
      </c>
      <c r="I19" s="138">
        <v>56</v>
      </c>
      <c r="J19" s="138">
        <v>2</v>
      </c>
      <c r="K19" s="144">
        <v>3</v>
      </c>
      <c r="L19" s="129" t="s">
        <v>284</v>
      </c>
      <c r="M19" s="19">
        <v>45</v>
      </c>
      <c r="N19" s="152" t="s">
        <v>20</v>
      </c>
      <c r="O19" s="156" t="s">
        <v>173</v>
      </c>
      <c r="P19" s="15"/>
      <c r="Q19" s="15"/>
      <c r="R19" s="15"/>
      <c r="S19" s="15"/>
      <c r="T19" s="15"/>
      <c r="U19" s="76"/>
      <c r="V19" s="77"/>
      <c r="W19" s="15"/>
      <c r="X19" s="15"/>
      <c r="Y19" s="15"/>
      <c r="Z19" s="15"/>
      <c r="AA19" s="15"/>
      <c r="AB19" s="11">
        <f t="shared" si="4"/>
        <v>0</v>
      </c>
      <c r="AC19" s="57">
        <f t="shared" si="5"/>
        <v>0</v>
      </c>
      <c r="AD19" s="57">
        <f t="shared" si="6"/>
        <v>0</v>
      </c>
      <c r="AE19" s="57" t="s">
        <v>4</v>
      </c>
      <c r="AF19" s="57" t="s">
        <v>4</v>
      </c>
    </row>
    <row r="20" spans="1:42" s="80" customFormat="1" ht="46.5" hidden="1">
      <c r="A20" s="85"/>
      <c r="B20" s="19" t="s">
        <v>19</v>
      </c>
      <c r="C20" s="19"/>
      <c r="D20" s="19">
        <v>2009</v>
      </c>
      <c r="E20" s="19">
        <v>2009</v>
      </c>
      <c r="F20" s="16"/>
      <c r="G20" s="95">
        <v>4</v>
      </c>
      <c r="H20" s="19">
        <v>45</v>
      </c>
      <c r="I20" s="19"/>
      <c r="J20" s="19">
        <v>4</v>
      </c>
      <c r="K20" s="144">
        <v>4</v>
      </c>
      <c r="L20" s="126" t="s">
        <v>285</v>
      </c>
      <c r="M20" s="19">
        <v>3</v>
      </c>
      <c r="N20" s="152" t="s">
        <v>20</v>
      </c>
      <c r="O20" s="156" t="s">
        <v>149</v>
      </c>
      <c r="P20" s="15"/>
      <c r="Q20" s="15"/>
      <c r="R20" s="15"/>
      <c r="S20" s="15"/>
      <c r="T20" s="15"/>
      <c r="U20" s="76"/>
      <c r="V20" s="77"/>
      <c r="W20" s="15"/>
      <c r="X20" s="15"/>
      <c r="Y20" s="15"/>
      <c r="Z20" s="15"/>
      <c r="AA20" s="15"/>
      <c r="AB20" s="21">
        <f t="shared" si="4"/>
        <v>0</v>
      </c>
      <c r="AC20" s="67">
        <f t="shared" si="5"/>
        <v>0</v>
      </c>
      <c r="AD20" s="67">
        <f t="shared" si="6"/>
        <v>0</v>
      </c>
      <c r="AE20" s="57" t="s">
        <v>4</v>
      </c>
      <c r="AF20" s="57" t="s">
        <v>4</v>
      </c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</row>
    <row r="21" spans="1:42" s="80" customFormat="1" ht="46.5" hidden="1">
      <c r="A21" s="87"/>
      <c r="B21" s="19" t="s">
        <v>19</v>
      </c>
      <c r="C21" s="19"/>
      <c r="D21" s="16">
        <v>2009</v>
      </c>
      <c r="E21" s="16">
        <v>2009</v>
      </c>
      <c r="F21" s="16"/>
      <c r="G21" s="94">
        <v>7</v>
      </c>
      <c r="H21" s="16">
        <v>3</v>
      </c>
      <c r="I21" s="16"/>
      <c r="J21" s="19">
        <v>7</v>
      </c>
      <c r="K21" s="144">
        <v>5</v>
      </c>
      <c r="L21" s="128" t="s">
        <v>287</v>
      </c>
      <c r="M21" s="10">
        <v>40</v>
      </c>
      <c r="N21" s="151" t="s">
        <v>16</v>
      </c>
      <c r="O21" s="155" t="s">
        <v>89</v>
      </c>
      <c r="P21" s="15"/>
      <c r="Q21" s="15"/>
      <c r="R21" s="15"/>
      <c r="S21" s="15"/>
      <c r="T21" s="15"/>
      <c r="U21" s="76"/>
      <c r="V21" s="77"/>
      <c r="W21" s="15"/>
      <c r="X21" s="15"/>
      <c r="Y21" s="15"/>
      <c r="Z21" s="15"/>
      <c r="AA21" s="15"/>
      <c r="AB21" s="21">
        <f t="shared" si="4"/>
        <v>0</v>
      </c>
      <c r="AC21" s="67">
        <f t="shared" si="5"/>
        <v>0</v>
      </c>
      <c r="AD21" s="67">
        <f t="shared" si="6"/>
        <v>0</v>
      </c>
      <c r="AE21" s="57" t="s">
        <v>4</v>
      </c>
      <c r="AF21" s="57" t="s">
        <v>4</v>
      </c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</row>
    <row r="22" spans="1:42" s="80" customFormat="1" ht="93" hidden="1">
      <c r="A22" s="12"/>
      <c r="B22" s="12"/>
      <c r="C22" s="7"/>
      <c r="D22" s="138">
        <v>2009</v>
      </c>
      <c r="E22" s="138">
        <v>2009</v>
      </c>
      <c r="F22" s="10"/>
      <c r="G22" s="93">
        <v>10</v>
      </c>
      <c r="H22" s="138">
        <v>40</v>
      </c>
      <c r="I22" s="138"/>
      <c r="J22" s="138">
        <v>10</v>
      </c>
      <c r="K22" s="144">
        <v>6</v>
      </c>
      <c r="L22" s="128" t="s">
        <v>248</v>
      </c>
      <c r="M22" s="138">
        <v>6</v>
      </c>
      <c r="N22" s="151" t="s">
        <v>24</v>
      </c>
      <c r="O22" s="155" t="s">
        <v>171</v>
      </c>
      <c r="P22" s="15"/>
      <c r="Q22" s="15"/>
      <c r="R22" s="15"/>
      <c r="S22" s="15"/>
      <c r="T22" s="15"/>
      <c r="U22" s="76"/>
      <c r="V22" s="77"/>
      <c r="W22" s="15"/>
      <c r="X22" s="15"/>
      <c r="Y22" s="15"/>
      <c r="Z22" s="15"/>
      <c r="AA22" s="15"/>
      <c r="AB22" s="11">
        <f t="shared" si="4"/>
        <v>0</v>
      </c>
      <c r="AC22" s="57">
        <f t="shared" si="5"/>
        <v>0</v>
      </c>
      <c r="AD22" s="57">
        <f t="shared" si="6"/>
        <v>0</v>
      </c>
      <c r="AE22" s="57" t="s">
        <v>4</v>
      </c>
      <c r="AF22" s="57" t="s">
        <v>4</v>
      </c>
    </row>
    <row r="23" spans="1:42" s="80" customFormat="1" ht="46.5" hidden="1">
      <c r="A23" s="12"/>
      <c r="B23" s="12"/>
      <c r="C23" s="7"/>
      <c r="D23" s="138"/>
      <c r="E23" s="138">
        <v>2009</v>
      </c>
      <c r="F23" s="10"/>
      <c r="G23" s="93"/>
      <c r="H23" s="138">
        <v>6</v>
      </c>
      <c r="I23" s="138"/>
      <c r="J23" s="138">
        <v>14</v>
      </c>
      <c r="K23" s="144">
        <v>7</v>
      </c>
      <c r="L23" s="129" t="s">
        <v>204</v>
      </c>
      <c r="M23" s="19">
        <v>7</v>
      </c>
      <c r="N23" s="152" t="s">
        <v>16</v>
      </c>
      <c r="O23" s="156" t="s">
        <v>97</v>
      </c>
      <c r="P23" s="15"/>
      <c r="Q23" s="15"/>
      <c r="R23" s="15"/>
      <c r="S23" s="15"/>
      <c r="T23" s="15"/>
      <c r="U23" s="76"/>
      <c r="V23" s="77"/>
      <c r="W23" s="15"/>
      <c r="X23" s="15"/>
      <c r="Y23" s="15"/>
      <c r="Z23" s="15"/>
      <c r="AA23" s="15"/>
      <c r="AB23" s="11">
        <f t="shared" si="4"/>
        <v>0</v>
      </c>
      <c r="AC23" s="57">
        <f t="shared" si="5"/>
        <v>0</v>
      </c>
      <c r="AD23" s="57">
        <f t="shared" si="6"/>
        <v>0</v>
      </c>
      <c r="AE23" s="57" t="s">
        <v>4</v>
      </c>
      <c r="AF23" s="57" t="s">
        <v>4</v>
      </c>
    </row>
    <row r="24" spans="1:42" s="114" customFormat="1" ht="139.5" hidden="1">
      <c r="A24" s="18"/>
      <c r="B24" s="15" t="s">
        <v>23</v>
      </c>
      <c r="C24" s="20"/>
      <c r="D24" s="16">
        <v>2009</v>
      </c>
      <c r="E24" s="16">
        <v>2009</v>
      </c>
      <c r="F24" s="16">
        <v>2009</v>
      </c>
      <c r="G24" s="94">
        <v>14</v>
      </c>
      <c r="H24" s="16">
        <v>7</v>
      </c>
      <c r="I24" s="16">
        <v>10</v>
      </c>
      <c r="J24" s="19">
        <v>16</v>
      </c>
      <c r="K24" s="144">
        <v>9</v>
      </c>
      <c r="L24" s="129" t="s">
        <v>206</v>
      </c>
      <c r="M24" s="16">
        <v>9</v>
      </c>
      <c r="N24" s="152" t="s">
        <v>27</v>
      </c>
      <c r="O24" s="156" t="s">
        <v>96</v>
      </c>
      <c r="P24" s="15"/>
      <c r="Q24" s="15"/>
      <c r="R24" s="15"/>
      <c r="S24" s="15"/>
      <c r="T24" s="15"/>
      <c r="U24" s="76"/>
      <c r="V24" s="77"/>
      <c r="W24" s="15"/>
      <c r="X24" s="15"/>
      <c r="Y24" s="15"/>
      <c r="Z24" s="15"/>
      <c r="AA24" s="15"/>
      <c r="AB24" s="21">
        <f t="shared" si="4"/>
        <v>0</v>
      </c>
      <c r="AC24" s="67">
        <f t="shared" si="5"/>
        <v>0</v>
      </c>
      <c r="AD24" s="67">
        <f t="shared" si="6"/>
        <v>0</v>
      </c>
      <c r="AE24" s="57" t="s">
        <v>4</v>
      </c>
      <c r="AF24" s="57" t="s">
        <v>4</v>
      </c>
    </row>
    <row r="25" spans="1:42" s="80" customFormat="1" ht="52.5" hidden="1" customHeight="1">
      <c r="A25" s="18"/>
      <c r="B25" s="15" t="s">
        <v>21</v>
      </c>
      <c r="C25" s="20"/>
      <c r="D25" s="19">
        <v>2009</v>
      </c>
      <c r="E25" s="19">
        <v>2009</v>
      </c>
      <c r="F25" s="16"/>
      <c r="G25" s="95">
        <v>15</v>
      </c>
      <c r="H25" s="19">
        <v>8</v>
      </c>
      <c r="I25" s="19"/>
      <c r="J25" s="19">
        <v>12</v>
      </c>
      <c r="K25" s="144">
        <v>10</v>
      </c>
      <c r="L25" s="129" t="s">
        <v>290</v>
      </c>
      <c r="M25" s="19">
        <v>14</v>
      </c>
      <c r="N25" s="152" t="s">
        <v>16</v>
      </c>
      <c r="O25" s="156" t="s">
        <v>91</v>
      </c>
      <c r="P25" s="15"/>
      <c r="Q25" s="15"/>
      <c r="R25" s="15"/>
      <c r="S25" s="15"/>
      <c r="T25" s="15"/>
      <c r="U25" s="76"/>
      <c r="V25" s="77"/>
      <c r="W25" s="15"/>
      <c r="X25" s="15"/>
      <c r="Y25" s="15"/>
      <c r="Z25" s="15"/>
      <c r="AA25" s="15"/>
      <c r="AB25" s="21">
        <f t="shared" si="4"/>
        <v>0</v>
      </c>
      <c r="AC25" s="67">
        <f t="shared" si="5"/>
        <v>0</v>
      </c>
      <c r="AD25" s="67">
        <f t="shared" si="6"/>
        <v>0</v>
      </c>
      <c r="AE25" s="57" t="s">
        <v>4</v>
      </c>
      <c r="AF25" s="57" t="s">
        <v>4</v>
      </c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</row>
    <row r="26" spans="1:42" s="80" customFormat="1" ht="117.75" hidden="1" customHeight="1">
      <c r="A26" s="18"/>
      <c r="B26" s="15" t="s">
        <v>28</v>
      </c>
      <c r="C26" s="20"/>
      <c r="D26" s="16">
        <v>2009</v>
      </c>
      <c r="E26" s="16">
        <v>2009</v>
      </c>
      <c r="F26" s="16"/>
      <c r="G26" s="94">
        <v>16</v>
      </c>
      <c r="H26" s="16">
        <v>9</v>
      </c>
      <c r="I26" s="16"/>
      <c r="J26" s="19">
        <v>18</v>
      </c>
      <c r="K26" s="144">
        <v>11</v>
      </c>
      <c r="L26" s="129" t="s">
        <v>327</v>
      </c>
      <c r="M26" s="16">
        <v>15</v>
      </c>
      <c r="N26" s="152" t="s">
        <v>16</v>
      </c>
      <c r="O26" s="156" t="s">
        <v>30</v>
      </c>
      <c r="P26" s="15"/>
      <c r="Q26" s="15"/>
      <c r="R26" s="21"/>
      <c r="S26" s="15"/>
      <c r="T26" s="15"/>
      <c r="U26" s="76"/>
      <c r="V26" s="77"/>
      <c r="W26" s="15"/>
      <c r="X26" s="15"/>
      <c r="Y26" s="15"/>
      <c r="Z26" s="15"/>
      <c r="AA26" s="15"/>
      <c r="AB26" s="21">
        <f t="shared" si="4"/>
        <v>0</v>
      </c>
      <c r="AC26" s="67">
        <f t="shared" si="5"/>
        <v>0</v>
      </c>
      <c r="AD26" s="67">
        <f t="shared" si="6"/>
        <v>0</v>
      </c>
      <c r="AE26" s="67" t="s">
        <v>2</v>
      </c>
      <c r="AF26" s="67" t="s">
        <v>2</v>
      </c>
      <c r="AG26" s="114"/>
      <c r="AH26" s="114"/>
      <c r="AI26" s="114"/>
      <c r="AJ26" s="114"/>
      <c r="AK26" s="114"/>
      <c r="AL26" s="114"/>
      <c r="AM26" s="114"/>
      <c r="AN26" s="114"/>
      <c r="AO26" s="114"/>
      <c r="AP26" s="116"/>
    </row>
    <row r="27" spans="1:42" s="114" customFormat="1" ht="116.25" hidden="1">
      <c r="A27" s="18"/>
      <c r="B27" s="15" t="s">
        <v>29</v>
      </c>
      <c r="C27" s="15"/>
      <c r="D27" s="19">
        <v>2009</v>
      </c>
      <c r="E27" s="19">
        <v>2009</v>
      </c>
      <c r="F27" s="16">
        <v>2009</v>
      </c>
      <c r="G27" s="95">
        <v>19</v>
      </c>
      <c r="H27" s="19">
        <v>14</v>
      </c>
      <c r="I27" s="19">
        <v>5</v>
      </c>
      <c r="J27" s="19">
        <v>21</v>
      </c>
      <c r="K27" s="144">
        <v>12</v>
      </c>
      <c r="L27" s="129" t="s">
        <v>207</v>
      </c>
      <c r="M27" s="19">
        <v>16</v>
      </c>
      <c r="N27" s="152" t="s">
        <v>32</v>
      </c>
      <c r="O27" s="156" t="s">
        <v>100</v>
      </c>
      <c r="P27" s="15"/>
      <c r="Q27" s="15"/>
      <c r="R27" s="21"/>
      <c r="S27" s="15"/>
      <c r="T27" s="15"/>
      <c r="U27" s="76"/>
      <c r="V27" s="77"/>
      <c r="W27" s="15"/>
      <c r="X27" s="15"/>
      <c r="Y27" s="15"/>
      <c r="Z27" s="15"/>
      <c r="AA27" s="15"/>
      <c r="AB27" s="21">
        <f t="shared" si="4"/>
        <v>0</v>
      </c>
      <c r="AC27" s="67">
        <f t="shared" si="5"/>
        <v>0</v>
      </c>
      <c r="AD27" s="67">
        <f t="shared" si="6"/>
        <v>0</v>
      </c>
      <c r="AE27" s="67" t="s">
        <v>2</v>
      </c>
      <c r="AF27" s="67" t="s">
        <v>2</v>
      </c>
      <c r="AP27" s="116"/>
    </row>
    <row r="28" spans="1:42" s="80" customFormat="1" ht="46.5" hidden="1">
      <c r="A28" s="18"/>
      <c r="B28" s="15" t="s">
        <v>21</v>
      </c>
      <c r="C28" s="20"/>
      <c r="D28" s="19">
        <v>2009</v>
      </c>
      <c r="E28" s="19">
        <v>2009</v>
      </c>
      <c r="F28" s="16">
        <v>2009</v>
      </c>
      <c r="G28" s="95">
        <v>20</v>
      </c>
      <c r="H28" s="19">
        <v>15</v>
      </c>
      <c r="I28" s="19">
        <v>7</v>
      </c>
      <c r="J28" s="19">
        <v>22</v>
      </c>
      <c r="K28" s="144">
        <v>13</v>
      </c>
      <c r="L28" s="128" t="s">
        <v>288</v>
      </c>
      <c r="M28" s="168">
        <v>17</v>
      </c>
      <c r="N28" s="151" t="s">
        <v>27</v>
      </c>
      <c r="O28" s="155" t="s">
        <v>158</v>
      </c>
      <c r="P28" s="15"/>
      <c r="Q28" s="15"/>
      <c r="R28" s="21"/>
      <c r="S28" s="15"/>
      <c r="T28" s="15"/>
      <c r="U28" s="76"/>
      <c r="V28" s="77"/>
      <c r="W28" s="15"/>
      <c r="X28" s="15"/>
      <c r="Y28" s="15"/>
      <c r="Z28" s="15"/>
      <c r="AA28" s="15"/>
      <c r="AB28" s="21">
        <f t="shared" si="4"/>
        <v>0</v>
      </c>
      <c r="AC28" s="67">
        <f t="shared" si="5"/>
        <v>0</v>
      </c>
      <c r="AD28" s="67">
        <f t="shared" si="6"/>
        <v>0</v>
      </c>
      <c r="AE28" s="67" t="s">
        <v>3</v>
      </c>
      <c r="AF28" s="67" t="s">
        <v>3</v>
      </c>
      <c r="AG28" s="114"/>
      <c r="AH28" s="114"/>
      <c r="AI28" s="114"/>
      <c r="AJ28" s="114"/>
      <c r="AK28" s="114"/>
      <c r="AL28" s="114"/>
      <c r="AM28" s="114"/>
      <c r="AN28" s="114"/>
      <c r="AO28" s="114"/>
      <c r="AP28" s="116"/>
    </row>
    <row r="29" spans="1:42" s="114" customFormat="1" ht="139.5" hidden="1">
      <c r="A29" s="18"/>
      <c r="B29" s="15" t="s">
        <v>21</v>
      </c>
      <c r="C29" s="20"/>
      <c r="D29" s="16">
        <v>2009</v>
      </c>
      <c r="E29" s="16">
        <v>2009</v>
      </c>
      <c r="F29" s="16">
        <v>2009</v>
      </c>
      <c r="G29" s="94">
        <v>23</v>
      </c>
      <c r="H29" s="16">
        <v>16</v>
      </c>
      <c r="I29" s="16">
        <v>8</v>
      </c>
      <c r="J29" s="19">
        <v>25</v>
      </c>
      <c r="K29" s="144">
        <v>15</v>
      </c>
      <c r="L29" s="128" t="s">
        <v>208</v>
      </c>
      <c r="M29" s="10">
        <v>184</v>
      </c>
      <c r="N29" s="151" t="s">
        <v>27</v>
      </c>
      <c r="O29" s="155" t="s">
        <v>95</v>
      </c>
      <c r="P29" s="15"/>
      <c r="Q29" s="15"/>
      <c r="R29" s="21"/>
      <c r="S29" s="15"/>
      <c r="T29" s="15"/>
      <c r="U29" s="76"/>
      <c r="V29" s="77"/>
      <c r="W29" s="15"/>
      <c r="X29" s="15"/>
      <c r="Y29" s="15"/>
      <c r="Z29" s="15"/>
      <c r="AA29" s="15"/>
      <c r="AB29" s="21">
        <f t="shared" si="4"/>
        <v>0</v>
      </c>
      <c r="AC29" s="67">
        <f t="shared" si="5"/>
        <v>0</v>
      </c>
      <c r="AD29" s="67">
        <f t="shared" si="6"/>
        <v>0</v>
      </c>
      <c r="AE29" s="67" t="s">
        <v>4</v>
      </c>
      <c r="AF29" s="67" t="s">
        <v>4</v>
      </c>
      <c r="AP29" s="116"/>
    </row>
    <row r="30" spans="1:42" s="80" customFormat="1" ht="69.75" hidden="1">
      <c r="A30" s="12"/>
      <c r="B30" s="8"/>
      <c r="C30" s="7"/>
      <c r="D30" s="138">
        <v>2009</v>
      </c>
      <c r="E30" s="138">
        <v>2009</v>
      </c>
      <c r="F30" s="10"/>
      <c r="G30" s="93">
        <v>25</v>
      </c>
      <c r="H30" s="138">
        <v>17</v>
      </c>
      <c r="I30" s="138"/>
      <c r="J30" s="138">
        <v>27</v>
      </c>
      <c r="K30" s="144">
        <v>16</v>
      </c>
      <c r="L30" s="129" t="s">
        <v>303</v>
      </c>
      <c r="M30" s="19">
        <v>96</v>
      </c>
      <c r="N30" s="152" t="s">
        <v>20</v>
      </c>
      <c r="O30" s="156" t="s">
        <v>107</v>
      </c>
      <c r="P30" s="15"/>
      <c r="Q30" s="15"/>
      <c r="R30" s="21"/>
      <c r="S30" s="15"/>
      <c r="T30" s="15"/>
      <c r="U30" s="76"/>
      <c r="V30" s="77"/>
      <c r="W30" s="15"/>
      <c r="X30" s="15"/>
      <c r="Y30" s="15"/>
      <c r="Z30" s="15"/>
      <c r="AA30" s="15"/>
      <c r="AB30" s="11">
        <f t="shared" si="4"/>
        <v>0</v>
      </c>
      <c r="AC30" s="57">
        <f t="shared" si="5"/>
        <v>0</v>
      </c>
      <c r="AD30" s="57">
        <f t="shared" si="6"/>
        <v>0</v>
      </c>
      <c r="AE30" s="57" t="s">
        <v>4</v>
      </c>
      <c r="AF30" s="57" t="s">
        <v>4</v>
      </c>
    </row>
    <row r="31" spans="1:42" s="80" customFormat="1" ht="94.5" hidden="1" customHeight="1">
      <c r="A31" s="12"/>
      <c r="B31" s="8"/>
      <c r="C31" s="7"/>
      <c r="D31" s="138">
        <v>2009</v>
      </c>
      <c r="E31" s="138">
        <v>2009</v>
      </c>
      <c r="F31" s="10"/>
      <c r="G31" s="93">
        <v>27</v>
      </c>
      <c r="H31" s="138">
        <v>18</v>
      </c>
      <c r="I31" s="138"/>
      <c r="J31" s="138">
        <v>23</v>
      </c>
      <c r="K31" s="144">
        <v>17</v>
      </c>
      <c r="L31" s="128" t="s">
        <v>209</v>
      </c>
      <c r="M31" s="138">
        <v>86</v>
      </c>
      <c r="N31" s="151" t="s">
        <v>20</v>
      </c>
      <c r="O31" s="155" t="s">
        <v>113</v>
      </c>
      <c r="P31" s="15"/>
      <c r="Q31" s="15"/>
      <c r="R31" s="21"/>
      <c r="S31" s="15"/>
      <c r="T31" s="15"/>
      <c r="U31" s="76"/>
      <c r="V31" s="77"/>
      <c r="W31" s="15"/>
      <c r="X31" s="15"/>
      <c r="Y31" s="15"/>
      <c r="Z31" s="15"/>
      <c r="AA31" s="15"/>
      <c r="AB31" s="11">
        <f t="shared" si="4"/>
        <v>0</v>
      </c>
      <c r="AC31" s="57">
        <f t="shared" si="5"/>
        <v>0</v>
      </c>
      <c r="AD31" s="57">
        <f t="shared" si="6"/>
        <v>0</v>
      </c>
      <c r="AE31" s="57" t="s">
        <v>4</v>
      </c>
      <c r="AF31" s="57" t="s">
        <v>4</v>
      </c>
    </row>
    <row r="32" spans="1:42" s="80" customFormat="1" ht="119.25" hidden="1" customHeight="1">
      <c r="A32" s="12"/>
      <c r="B32" s="8"/>
      <c r="C32" s="7"/>
      <c r="D32" s="138">
        <v>2009</v>
      </c>
      <c r="E32" s="138">
        <v>2011</v>
      </c>
      <c r="F32" s="10"/>
      <c r="G32" s="93">
        <v>28</v>
      </c>
      <c r="H32" s="138">
        <v>184</v>
      </c>
      <c r="I32" s="138"/>
      <c r="J32" s="138">
        <v>30</v>
      </c>
      <c r="K32" s="144">
        <v>18</v>
      </c>
      <c r="L32" s="129" t="s">
        <v>210</v>
      </c>
      <c r="M32" s="19">
        <v>30</v>
      </c>
      <c r="N32" s="152" t="s">
        <v>16</v>
      </c>
      <c r="O32" s="156" t="s">
        <v>124</v>
      </c>
      <c r="P32" s="15"/>
      <c r="Q32" s="15"/>
      <c r="R32" s="21"/>
      <c r="S32" s="15"/>
      <c r="T32" s="15"/>
      <c r="U32" s="76"/>
      <c r="V32" s="77"/>
      <c r="W32" s="15"/>
      <c r="X32" s="15"/>
      <c r="Y32" s="15"/>
      <c r="Z32" s="15"/>
      <c r="AA32" s="15"/>
      <c r="AB32" s="11">
        <f t="shared" si="4"/>
        <v>0</v>
      </c>
      <c r="AC32" s="57">
        <f t="shared" si="5"/>
        <v>0</v>
      </c>
      <c r="AD32" s="57">
        <f t="shared" si="6"/>
        <v>0</v>
      </c>
      <c r="AE32" s="57" t="s">
        <v>4</v>
      </c>
      <c r="AF32" s="57" t="s">
        <v>4</v>
      </c>
    </row>
    <row r="33" spans="1:42" s="114" customFormat="1" ht="93" hidden="1">
      <c r="A33" s="18"/>
      <c r="B33" s="15" t="s">
        <v>19</v>
      </c>
      <c r="C33" s="20"/>
      <c r="D33" s="16">
        <v>2009</v>
      </c>
      <c r="E33" s="16">
        <v>2009</v>
      </c>
      <c r="F33" s="16"/>
      <c r="G33" s="94">
        <v>34</v>
      </c>
      <c r="H33" s="16">
        <v>96</v>
      </c>
      <c r="I33" s="16"/>
      <c r="J33" s="19">
        <v>36</v>
      </c>
      <c r="K33" s="144">
        <v>19</v>
      </c>
      <c r="L33" s="129" t="s">
        <v>211</v>
      </c>
      <c r="M33" s="16">
        <v>31</v>
      </c>
      <c r="N33" s="152" t="s">
        <v>31</v>
      </c>
      <c r="O33" s="156" t="s">
        <v>122</v>
      </c>
      <c r="P33" s="15"/>
      <c r="Q33" s="15"/>
      <c r="R33" s="21"/>
      <c r="S33" s="15"/>
      <c r="T33" s="15"/>
      <c r="U33" s="76"/>
      <c r="V33" s="77"/>
      <c r="W33" s="15"/>
      <c r="X33" s="15"/>
      <c r="Y33" s="15"/>
      <c r="Z33" s="15"/>
      <c r="AA33" s="15"/>
      <c r="AB33" s="21">
        <f t="shared" si="4"/>
        <v>0</v>
      </c>
      <c r="AC33" s="67">
        <f t="shared" si="5"/>
        <v>0</v>
      </c>
      <c r="AD33" s="67">
        <f t="shared" si="6"/>
        <v>0</v>
      </c>
      <c r="AE33" s="57" t="s">
        <v>4</v>
      </c>
      <c r="AF33" s="57" t="s">
        <v>4</v>
      </c>
    </row>
    <row r="34" spans="1:42" s="80" customFormat="1" ht="139.5" hidden="1">
      <c r="A34" s="12"/>
      <c r="B34" s="8"/>
      <c r="C34" s="7"/>
      <c r="D34" s="138">
        <v>2009</v>
      </c>
      <c r="E34" s="138">
        <v>2009</v>
      </c>
      <c r="F34" s="10"/>
      <c r="G34" s="93">
        <v>46</v>
      </c>
      <c r="H34" s="138">
        <v>86</v>
      </c>
      <c r="I34" s="138"/>
      <c r="J34" s="138">
        <v>47</v>
      </c>
      <c r="K34" s="144">
        <v>23</v>
      </c>
      <c r="L34" s="128" t="s">
        <v>286</v>
      </c>
      <c r="M34" s="138">
        <v>48</v>
      </c>
      <c r="N34" s="151" t="s">
        <v>16</v>
      </c>
      <c r="O34" s="155" t="s">
        <v>135</v>
      </c>
      <c r="P34" s="15"/>
      <c r="Q34" s="15"/>
      <c r="R34" s="21"/>
      <c r="S34" s="15"/>
      <c r="T34" s="15"/>
      <c r="U34" s="76"/>
      <c r="V34" s="77"/>
      <c r="W34" s="15"/>
      <c r="X34" s="15"/>
      <c r="Y34" s="15"/>
      <c r="Z34" s="15"/>
      <c r="AA34" s="15"/>
      <c r="AB34" s="11">
        <f t="shared" si="4"/>
        <v>0</v>
      </c>
      <c r="AC34" s="57">
        <f t="shared" si="5"/>
        <v>0</v>
      </c>
      <c r="AD34" s="57">
        <f t="shared" si="6"/>
        <v>0</v>
      </c>
      <c r="AE34" s="57" t="s">
        <v>4</v>
      </c>
      <c r="AF34" s="57" t="s">
        <v>4</v>
      </c>
    </row>
    <row r="35" spans="1:42" s="114" customFormat="1" ht="99.75" hidden="1" customHeight="1">
      <c r="A35" s="18"/>
      <c r="B35" s="15"/>
      <c r="C35" s="20" t="s">
        <v>36</v>
      </c>
      <c r="D35" s="16">
        <v>2009</v>
      </c>
      <c r="E35" s="16">
        <v>2009</v>
      </c>
      <c r="F35" s="16"/>
      <c r="G35" s="94">
        <v>53</v>
      </c>
      <c r="H35" s="16">
        <v>30</v>
      </c>
      <c r="I35" s="16"/>
      <c r="J35" s="19">
        <v>53</v>
      </c>
      <c r="K35" s="144">
        <v>29</v>
      </c>
      <c r="L35" s="128" t="s">
        <v>299</v>
      </c>
      <c r="M35" s="10">
        <v>11</v>
      </c>
      <c r="N35" s="151" t="s">
        <v>16</v>
      </c>
      <c r="O35" s="155" t="s">
        <v>92</v>
      </c>
      <c r="P35" s="15"/>
      <c r="Q35" s="15"/>
      <c r="R35" s="21"/>
      <c r="S35" s="15"/>
      <c r="T35" s="15"/>
      <c r="U35" s="76"/>
      <c r="V35" s="77"/>
      <c r="W35" s="15"/>
      <c r="X35" s="15"/>
      <c r="Y35" s="15"/>
      <c r="Z35" s="15"/>
      <c r="AA35" s="15"/>
      <c r="AB35" s="21">
        <f t="shared" si="4"/>
        <v>0</v>
      </c>
      <c r="AC35" s="67">
        <f t="shared" si="5"/>
        <v>0</v>
      </c>
      <c r="AD35" s="67">
        <f t="shared" si="6"/>
        <v>0</v>
      </c>
      <c r="AE35" s="57" t="s">
        <v>4</v>
      </c>
      <c r="AF35" s="57" t="s">
        <v>4</v>
      </c>
    </row>
    <row r="36" spans="1:42" s="114" customFormat="1" ht="93" hidden="1">
      <c r="A36" s="18"/>
      <c r="B36" s="15"/>
      <c r="C36" s="20" t="s">
        <v>36</v>
      </c>
      <c r="D36" s="19">
        <v>2009</v>
      </c>
      <c r="E36" s="19">
        <v>2009</v>
      </c>
      <c r="F36" s="16">
        <v>2009</v>
      </c>
      <c r="G36" s="95">
        <v>54</v>
      </c>
      <c r="H36" s="19">
        <v>31</v>
      </c>
      <c r="I36" s="19">
        <v>16</v>
      </c>
      <c r="J36" s="19">
        <v>54</v>
      </c>
      <c r="K36" s="144">
        <v>30</v>
      </c>
      <c r="L36" s="129" t="s">
        <v>45</v>
      </c>
      <c r="M36" s="19">
        <v>39</v>
      </c>
      <c r="N36" s="152" t="s">
        <v>46</v>
      </c>
      <c r="O36" s="145" t="s">
        <v>130</v>
      </c>
      <c r="P36" s="15"/>
      <c r="Q36" s="15"/>
      <c r="R36" s="21"/>
      <c r="S36" s="15"/>
      <c r="T36" s="15"/>
      <c r="U36" s="76"/>
      <c r="V36" s="77"/>
      <c r="W36" s="15"/>
      <c r="X36" s="15"/>
      <c r="Y36" s="15"/>
      <c r="Z36" s="15"/>
      <c r="AA36" s="15"/>
      <c r="AB36" s="21">
        <f t="shared" si="4"/>
        <v>0</v>
      </c>
      <c r="AC36" s="67">
        <f t="shared" si="5"/>
        <v>0</v>
      </c>
      <c r="AD36" s="67">
        <f t="shared" si="6"/>
        <v>0</v>
      </c>
      <c r="AE36" s="57" t="s">
        <v>4</v>
      </c>
      <c r="AF36" s="57" t="s">
        <v>4</v>
      </c>
    </row>
    <row r="37" spans="1:42" s="80" customFormat="1" ht="116.25" hidden="1" customHeight="1">
      <c r="A37" s="12"/>
      <c r="B37" s="8"/>
      <c r="C37" s="7" t="s">
        <v>36</v>
      </c>
      <c r="D37" s="138">
        <v>2009</v>
      </c>
      <c r="E37" s="138">
        <v>2009</v>
      </c>
      <c r="F37" s="10"/>
      <c r="G37" s="93">
        <v>55</v>
      </c>
      <c r="H37" s="138">
        <v>33</v>
      </c>
      <c r="I37" s="138"/>
      <c r="J37" s="138">
        <v>35</v>
      </c>
      <c r="K37" s="144">
        <v>31</v>
      </c>
      <c r="L37" s="128" t="s">
        <v>48</v>
      </c>
      <c r="M37" s="138" t="s">
        <v>199</v>
      </c>
      <c r="N37" s="151" t="s">
        <v>32</v>
      </c>
      <c r="O37" s="155" t="s">
        <v>49</v>
      </c>
      <c r="P37" s="15"/>
      <c r="Q37" s="15"/>
      <c r="R37" s="21"/>
      <c r="S37" s="15"/>
      <c r="T37" s="15"/>
      <c r="U37" s="76"/>
      <c r="V37" s="77"/>
      <c r="W37" s="15"/>
      <c r="X37" s="15"/>
      <c r="Y37" s="15"/>
      <c r="Z37" s="15"/>
      <c r="AA37" s="15"/>
      <c r="AB37" s="11">
        <f t="shared" si="4"/>
        <v>0</v>
      </c>
      <c r="AC37" s="57">
        <f t="shared" si="5"/>
        <v>0</v>
      </c>
      <c r="AD37" s="57">
        <f t="shared" si="6"/>
        <v>0</v>
      </c>
      <c r="AE37" s="57" t="s">
        <v>4</v>
      </c>
      <c r="AF37" s="57" t="s">
        <v>4</v>
      </c>
    </row>
    <row r="38" spans="1:42" s="114" customFormat="1" ht="46.5" hidden="1">
      <c r="A38" s="18"/>
      <c r="B38" s="15"/>
      <c r="C38" s="20" t="s">
        <v>36</v>
      </c>
      <c r="D38" s="19">
        <v>2009</v>
      </c>
      <c r="E38" s="19">
        <v>2009</v>
      </c>
      <c r="F38" s="16"/>
      <c r="G38" s="95">
        <v>56</v>
      </c>
      <c r="H38" s="19">
        <v>46</v>
      </c>
      <c r="I38" s="19"/>
      <c r="J38" s="19">
        <v>36</v>
      </c>
      <c r="K38" s="144">
        <v>32</v>
      </c>
      <c r="L38" s="128" t="s">
        <v>272</v>
      </c>
      <c r="M38" s="168">
        <v>42</v>
      </c>
      <c r="N38" s="151" t="s">
        <v>16</v>
      </c>
      <c r="O38" s="155" t="s">
        <v>51</v>
      </c>
      <c r="P38" s="15"/>
      <c r="Q38" s="15"/>
      <c r="R38" s="21"/>
      <c r="S38" s="15"/>
      <c r="T38" s="15"/>
      <c r="U38" s="76"/>
      <c r="V38" s="106"/>
      <c r="W38" s="77"/>
      <c r="X38" s="15"/>
      <c r="Y38" s="15"/>
      <c r="Z38" s="15"/>
      <c r="AA38" s="15"/>
      <c r="AB38" s="21">
        <f t="shared" si="4"/>
        <v>0</v>
      </c>
      <c r="AC38" s="67">
        <f t="shared" si="5"/>
        <v>0</v>
      </c>
      <c r="AD38" s="67">
        <f t="shared" si="6"/>
        <v>0</v>
      </c>
      <c r="AE38" s="67" t="s">
        <v>3</v>
      </c>
      <c r="AF38" s="67" t="s">
        <v>3</v>
      </c>
    </row>
    <row r="39" spans="1:42" s="80" customFormat="1" ht="69.75" hidden="1">
      <c r="A39" s="12"/>
      <c r="B39" s="8"/>
      <c r="C39" s="7" t="s">
        <v>36</v>
      </c>
      <c r="D39" s="10">
        <v>2009</v>
      </c>
      <c r="E39" s="10">
        <v>2009</v>
      </c>
      <c r="F39" s="10"/>
      <c r="G39" s="103">
        <v>57</v>
      </c>
      <c r="H39" s="10">
        <v>35</v>
      </c>
      <c r="I39" s="10"/>
      <c r="J39" s="138">
        <v>37</v>
      </c>
      <c r="K39" s="144">
        <v>34</v>
      </c>
      <c r="L39" s="128" t="s">
        <v>276</v>
      </c>
      <c r="M39" s="17">
        <v>58</v>
      </c>
      <c r="N39" s="151" t="s">
        <v>16</v>
      </c>
      <c r="O39" s="155" t="s">
        <v>30</v>
      </c>
      <c r="P39" s="15"/>
      <c r="Q39" s="15"/>
      <c r="R39" s="21"/>
      <c r="S39" s="15"/>
      <c r="T39" s="15"/>
      <c r="U39" s="76"/>
      <c r="V39" s="77"/>
      <c r="W39" s="15"/>
      <c r="X39" s="15"/>
      <c r="Y39" s="15"/>
      <c r="Z39" s="15"/>
      <c r="AA39" s="15"/>
      <c r="AB39" s="11">
        <f t="shared" si="4"/>
        <v>0</v>
      </c>
      <c r="AC39" s="57">
        <f t="shared" si="5"/>
        <v>0</v>
      </c>
      <c r="AD39" s="57">
        <f t="shared" si="6"/>
        <v>0</v>
      </c>
      <c r="AE39" s="57" t="s">
        <v>4</v>
      </c>
      <c r="AF39" s="57" t="s">
        <v>4</v>
      </c>
    </row>
    <row r="40" spans="1:42" s="80" customFormat="1" ht="119.25" hidden="1" customHeight="1">
      <c r="A40" s="12"/>
      <c r="B40" s="8" t="s">
        <v>29</v>
      </c>
      <c r="C40" s="7" t="s">
        <v>36</v>
      </c>
      <c r="D40" s="138">
        <v>2009</v>
      </c>
      <c r="E40" s="138">
        <v>2009</v>
      </c>
      <c r="F40" s="10">
        <v>2014</v>
      </c>
      <c r="G40" s="93">
        <v>59</v>
      </c>
      <c r="H40" s="138">
        <v>48</v>
      </c>
      <c r="I40" s="138">
        <v>102</v>
      </c>
      <c r="J40" s="138">
        <v>59</v>
      </c>
      <c r="K40" s="144">
        <v>35</v>
      </c>
      <c r="L40" s="125" t="s">
        <v>214</v>
      </c>
      <c r="M40" s="138">
        <v>63</v>
      </c>
      <c r="N40" s="153" t="s">
        <v>46</v>
      </c>
      <c r="O40" s="155" t="s">
        <v>131</v>
      </c>
      <c r="P40" s="15"/>
      <c r="Q40" s="15"/>
      <c r="R40" s="21"/>
      <c r="S40" s="15"/>
      <c r="T40" s="15"/>
      <c r="U40" s="76"/>
      <c r="V40" s="77"/>
      <c r="W40" s="15"/>
      <c r="X40" s="15"/>
      <c r="Y40" s="15"/>
      <c r="Z40" s="15"/>
      <c r="AA40" s="15"/>
      <c r="AB40" s="11">
        <f t="shared" si="4"/>
        <v>0</v>
      </c>
      <c r="AC40" s="57">
        <f t="shared" si="5"/>
        <v>0</v>
      </c>
      <c r="AD40" s="57">
        <f t="shared" si="6"/>
        <v>0</v>
      </c>
      <c r="AE40" s="57" t="s">
        <v>4</v>
      </c>
      <c r="AF40" s="57" t="s">
        <v>4</v>
      </c>
    </row>
    <row r="41" spans="1:42" s="114" customFormat="1" ht="116.25" hidden="1">
      <c r="A41" s="86"/>
      <c r="B41" s="86"/>
      <c r="C41" s="20"/>
      <c r="D41" s="16">
        <v>2009</v>
      </c>
      <c r="E41" s="16">
        <v>2009</v>
      </c>
      <c r="F41" s="16"/>
      <c r="G41" s="94">
        <v>62</v>
      </c>
      <c r="H41" s="16">
        <v>4</v>
      </c>
      <c r="I41" s="16"/>
      <c r="J41" s="19">
        <v>40</v>
      </c>
      <c r="K41" s="144">
        <v>37</v>
      </c>
      <c r="L41" s="129" t="s">
        <v>249</v>
      </c>
      <c r="M41" s="16">
        <v>64</v>
      </c>
      <c r="N41" s="152" t="s">
        <v>55</v>
      </c>
      <c r="O41" s="156" t="s">
        <v>56</v>
      </c>
      <c r="P41" s="15"/>
      <c r="Q41" s="15"/>
      <c r="R41" s="21"/>
      <c r="S41" s="15"/>
      <c r="T41" s="15"/>
      <c r="U41" s="76"/>
      <c r="V41" s="77"/>
      <c r="W41" s="15"/>
      <c r="X41" s="15"/>
      <c r="Y41" s="15"/>
      <c r="Z41" s="15"/>
      <c r="AA41" s="15"/>
      <c r="AB41" s="21">
        <f t="shared" si="4"/>
        <v>0</v>
      </c>
      <c r="AC41" s="67">
        <f t="shared" si="5"/>
        <v>0</v>
      </c>
      <c r="AD41" s="67">
        <f t="shared" si="6"/>
        <v>0</v>
      </c>
      <c r="AE41" s="67" t="s">
        <v>2</v>
      </c>
      <c r="AF41" s="67" t="s">
        <v>2</v>
      </c>
    </row>
    <row r="42" spans="1:42" s="80" customFormat="1" ht="46.5" hidden="1">
      <c r="A42" s="14"/>
      <c r="B42" s="14"/>
      <c r="C42" s="7"/>
      <c r="D42" s="10">
        <v>2009</v>
      </c>
      <c r="E42" s="10">
        <v>2009</v>
      </c>
      <c r="F42" s="10"/>
      <c r="G42" s="103">
        <v>63</v>
      </c>
      <c r="H42" s="10">
        <v>36</v>
      </c>
      <c r="I42" s="10"/>
      <c r="J42" s="138">
        <v>41</v>
      </c>
      <c r="K42" s="144">
        <v>39</v>
      </c>
      <c r="L42" s="129" t="s">
        <v>306</v>
      </c>
      <c r="M42" s="16">
        <v>113</v>
      </c>
      <c r="N42" s="152" t="s">
        <v>16</v>
      </c>
      <c r="O42" s="156" t="s">
        <v>172</v>
      </c>
      <c r="P42" s="15"/>
      <c r="Q42" s="15"/>
      <c r="R42" s="21"/>
      <c r="S42" s="15"/>
      <c r="T42" s="15"/>
      <c r="U42" s="76"/>
      <c r="V42" s="77"/>
      <c r="W42" s="15"/>
      <c r="X42" s="15"/>
      <c r="Y42" s="15"/>
      <c r="Z42" s="15"/>
      <c r="AA42" s="15"/>
      <c r="AB42" s="11">
        <f t="shared" si="4"/>
        <v>0</v>
      </c>
      <c r="AC42" s="57">
        <f t="shared" si="5"/>
        <v>0</v>
      </c>
      <c r="AD42" s="57">
        <f t="shared" si="6"/>
        <v>0</v>
      </c>
      <c r="AE42" s="57" t="s">
        <v>4</v>
      </c>
      <c r="AF42" s="57" t="s">
        <v>4</v>
      </c>
    </row>
    <row r="43" spans="1:42" s="114" customFormat="1" ht="46.5" hidden="1">
      <c r="A43" s="18"/>
      <c r="B43" s="15" t="s">
        <v>19</v>
      </c>
      <c r="C43" s="20"/>
      <c r="D43" s="16">
        <v>2009</v>
      </c>
      <c r="E43" s="16">
        <v>2009</v>
      </c>
      <c r="F43" s="16"/>
      <c r="G43" s="94">
        <v>64</v>
      </c>
      <c r="H43" s="16">
        <v>24</v>
      </c>
      <c r="I43" s="16"/>
      <c r="J43" s="19">
        <v>63</v>
      </c>
      <c r="K43" s="144">
        <v>40</v>
      </c>
      <c r="L43" s="128" t="s">
        <v>217</v>
      </c>
      <c r="M43" s="10">
        <v>59</v>
      </c>
      <c r="N43" s="151" t="s">
        <v>16</v>
      </c>
      <c r="O43" s="155" t="s">
        <v>110</v>
      </c>
      <c r="P43" s="15"/>
      <c r="Q43" s="15"/>
      <c r="R43" s="21"/>
      <c r="S43" s="15"/>
      <c r="T43" s="15"/>
      <c r="U43" s="76"/>
      <c r="V43" s="77"/>
      <c r="W43" s="15"/>
      <c r="X43" s="15"/>
      <c r="Y43" s="15"/>
      <c r="Z43" s="15"/>
      <c r="AA43" s="15"/>
      <c r="AB43" s="21">
        <f t="shared" si="4"/>
        <v>0</v>
      </c>
      <c r="AC43" s="67">
        <f t="shared" si="5"/>
        <v>0</v>
      </c>
      <c r="AD43" s="67">
        <f t="shared" si="6"/>
        <v>0</v>
      </c>
      <c r="AE43" s="67" t="s">
        <v>2</v>
      </c>
      <c r="AF43" s="67" t="s">
        <v>2</v>
      </c>
    </row>
    <row r="44" spans="1:42" s="80" customFormat="1" ht="144.75" hidden="1" customHeight="1">
      <c r="A44" s="18"/>
      <c r="B44" s="15"/>
      <c r="C44" s="20" t="s">
        <v>36</v>
      </c>
      <c r="D44" s="19">
        <v>2009</v>
      </c>
      <c r="E44" s="19">
        <v>2009</v>
      </c>
      <c r="F44" s="16"/>
      <c r="G44" s="95">
        <v>67</v>
      </c>
      <c r="H44" s="19">
        <v>32</v>
      </c>
      <c r="I44" s="19"/>
      <c r="J44" s="19">
        <v>41</v>
      </c>
      <c r="K44" s="144">
        <v>48</v>
      </c>
      <c r="L44" s="129" t="s">
        <v>330</v>
      </c>
      <c r="M44" s="19">
        <v>70</v>
      </c>
      <c r="N44" s="152" t="s">
        <v>27</v>
      </c>
      <c r="O44" s="156" t="s">
        <v>104</v>
      </c>
      <c r="P44" s="15"/>
      <c r="Q44" s="15"/>
      <c r="R44" s="21"/>
      <c r="S44" s="15"/>
      <c r="T44" s="15"/>
      <c r="U44" s="76"/>
      <c r="V44" s="115"/>
      <c r="W44" s="15"/>
      <c r="X44" s="15"/>
      <c r="Y44" s="15"/>
      <c r="Z44" s="15"/>
      <c r="AA44" s="15"/>
      <c r="AB44" s="21">
        <f t="shared" si="4"/>
        <v>0</v>
      </c>
      <c r="AC44" s="67">
        <f t="shared" si="5"/>
        <v>0</v>
      </c>
      <c r="AD44" s="67">
        <f t="shared" si="6"/>
        <v>0</v>
      </c>
      <c r="AE44" s="67" t="s">
        <v>2</v>
      </c>
      <c r="AF44" s="67" t="s">
        <v>2</v>
      </c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</row>
    <row r="45" spans="1:42" s="80" customFormat="1" ht="69.75" hidden="1">
      <c r="A45" s="12"/>
      <c r="B45" s="8"/>
      <c r="C45" s="7"/>
      <c r="D45" s="138">
        <v>2009</v>
      </c>
      <c r="E45" s="138">
        <v>2009</v>
      </c>
      <c r="F45" s="10"/>
      <c r="G45" s="93">
        <v>71</v>
      </c>
      <c r="H45" s="138">
        <v>97</v>
      </c>
      <c r="I45" s="138"/>
      <c r="J45" s="138">
        <v>46</v>
      </c>
      <c r="K45" s="144">
        <v>49</v>
      </c>
      <c r="L45" s="129" t="s">
        <v>223</v>
      </c>
      <c r="M45" s="19">
        <v>107</v>
      </c>
      <c r="N45" s="152" t="s">
        <v>16</v>
      </c>
      <c r="O45" s="156" t="s">
        <v>65</v>
      </c>
      <c r="P45" s="15"/>
      <c r="Q45" s="15"/>
      <c r="R45" s="21"/>
      <c r="S45" s="15"/>
      <c r="T45" s="15"/>
      <c r="U45" s="76"/>
      <c r="V45" s="77"/>
      <c r="W45" s="15"/>
      <c r="X45" s="15"/>
      <c r="Y45" s="15"/>
      <c r="Z45" s="15"/>
      <c r="AA45" s="15"/>
      <c r="AB45" s="11">
        <f t="shared" si="4"/>
        <v>0</v>
      </c>
      <c r="AC45" s="57">
        <f t="shared" si="5"/>
        <v>0</v>
      </c>
      <c r="AD45" s="57">
        <f t="shared" si="6"/>
        <v>0</v>
      </c>
      <c r="AE45" s="57" t="s">
        <v>4</v>
      </c>
      <c r="AF45" s="57" t="s">
        <v>4</v>
      </c>
    </row>
    <row r="46" spans="1:42" s="80" customFormat="1" ht="117.75" hidden="1" customHeight="1">
      <c r="A46" s="12"/>
      <c r="B46" s="12"/>
      <c r="C46" s="7"/>
      <c r="D46" s="10">
        <v>2009</v>
      </c>
      <c r="E46" s="10">
        <v>2009</v>
      </c>
      <c r="F46" s="10"/>
      <c r="G46" s="103">
        <v>77</v>
      </c>
      <c r="H46" s="10">
        <v>11</v>
      </c>
      <c r="I46" s="10"/>
      <c r="J46" s="138">
        <v>76</v>
      </c>
      <c r="K46" s="144">
        <v>50</v>
      </c>
      <c r="L46" s="128" t="s">
        <v>293</v>
      </c>
      <c r="M46" s="10">
        <v>106</v>
      </c>
      <c r="N46" s="151" t="s">
        <v>16</v>
      </c>
      <c r="O46" s="155" t="s">
        <v>86</v>
      </c>
      <c r="P46" s="15"/>
      <c r="Q46" s="15"/>
      <c r="R46" s="21"/>
      <c r="S46" s="15"/>
      <c r="T46" s="15"/>
      <c r="U46" s="76"/>
      <c r="V46" s="77"/>
      <c r="W46" s="15"/>
      <c r="X46" s="15"/>
      <c r="Y46" s="15"/>
      <c r="Z46" s="15"/>
      <c r="AA46" s="15"/>
      <c r="AB46" s="11">
        <f t="shared" si="4"/>
        <v>0</v>
      </c>
      <c r="AC46" s="57">
        <f t="shared" si="5"/>
        <v>0</v>
      </c>
      <c r="AD46" s="57">
        <f t="shared" si="6"/>
        <v>0</v>
      </c>
      <c r="AE46" s="57" t="s">
        <v>4</v>
      </c>
      <c r="AF46" s="57" t="s">
        <v>4</v>
      </c>
      <c r="AP46" s="117"/>
    </row>
    <row r="47" spans="1:42" s="114" customFormat="1" ht="68.25" hidden="1" customHeight="1">
      <c r="A47" s="18"/>
      <c r="B47" s="15"/>
      <c r="C47" s="20" t="s">
        <v>36</v>
      </c>
      <c r="D47" s="16">
        <v>2009</v>
      </c>
      <c r="E47" s="16">
        <v>2009</v>
      </c>
      <c r="F47" s="16">
        <v>2009</v>
      </c>
      <c r="G47" s="94">
        <v>78</v>
      </c>
      <c r="H47" s="16">
        <v>39</v>
      </c>
      <c r="I47" s="16">
        <v>22</v>
      </c>
      <c r="J47" s="19">
        <v>77</v>
      </c>
      <c r="K47" s="144">
        <v>53</v>
      </c>
      <c r="L47" s="130" t="s">
        <v>296</v>
      </c>
      <c r="M47" s="17">
        <v>112</v>
      </c>
      <c r="N47" s="151" t="s">
        <v>26</v>
      </c>
      <c r="O47" s="143" t="s">
        <v>144</v>
      </c>
      <c r="P47" s="15"/>
      <c r="Q47" s="15"/>
      <c r="R47" s="21"/>
      <c r="S47" s="15"/>
      <c r="T47" s="15"/>
      <c r="U47" s="76"/>
      <c r="V47" s="77"/>
      <c r="W47" s="15"/>
      <c r="X47" s="15"/>
      <c r="Y47" s="15"/>
      <c r="Z47" s="15"/>
      <c r="AA47" s="15"/>
      <c r="AB47" s="21">
        <f t="shared" si="4"/>
        <v>0</v>
      </c>
      <c r="AC47" s="67">
        <f t="shared" si="5"/>
        <v>0</v>
      </c>
      <c r="AD47" s="67">
        <f t="shared" si="6"/>
        <v>0</v>
      </c>
      <c r="AE47" s="57" t="s">
        <v>4</v>
      </c>
      <c r="AF47" s="57" t="s">
        <v>4</v>
      </c>
    </row>
    <row r="48" spans="1:42" s="80" customFormat="1" ht="68.25" hidden="1" customHeight="1">
      <c r="A48" s="12"/>
      <c r="B48" s="8"/>
      <c r="C48" s="7"/>
      <c r="D48" s="138">
        <v>2009</v>
      </c>
      <c r="E48" s="138">
        <v>2014</v>
      </c>
      <c r="F48" s="10"/>
      <c r="G48" s="93">
        <v>83</v>
      </c>
      <c r="H48" s="138" t="s">
        <v>199</v>
      </c>
      <c r="I48" s="138"/>
      <c r="J48" s="138">
        <v>82</v>
      </c>
      <c r="K48" s="144">
        <v>55</v>
      </c>
      <c r="L48" s="130" t="s">
        <v>227</v>
      </c>
      <c r="M48" s="138">
        <v>72</v>
      </c>
      <c r="N48" s="151" t="s">
        <v>16</v>
      </c>
      <c r="O48" s="143" t="s">
        <v>146</v>
      </c>
      <c r="P48" s="15"/>
      <c r="Q48" s="15"/>
      <c r="R48" s="21"/>
      <c r="S48" s="15"/>
      <c r="T48" s="15"/>
      <c r="U48" s="76"/>
      <c r="V48" s="77"/>
      <c r="W48" s="15"/>
      <c r="X48" s="15"/>
      <c r="Y48" s="15"/>
      <c r="Z48" s="15"/>
      <c r="AA48" s="15"/>
      <c r="AB48" s="11">
        <f t="shared" si="4"/>
        <v>0</v>
      </c>
      <c r="AC48" s="57">
        <f t="shared" si="5"/>
        <v>0</v>
      </c>
      <c r="AD48" s="57">
        <f t="shared" si="6"/>
        <v>0</v>
      </c>
      <c r="AE48" s="57" t="s">
        <v>4</v>
      </c>
      <c r="AF48" s="57" t="s">
        <v>4</v>
      </c>
    </row>
    <row r="49" spans="1:42" s="114" customFormat="1" ht="93" hidden="1">
      <c r="A49" s="12"/>
      <c r="B49" s="8" t="s">
        <v>23</v>
      </c>
      <c r="C49" s="7"/>
      <c r="D49" s="138">
        <v>2009</v>
      </c>
      <c r="E49" s="138">
        <v>2009</v>
      </c>
      <c r="F49" s="10"/>
      <c r="G49" s="93">
        <v>85</v>
      </c>
      <c r="H49" s="138">
        <v>42</v>
      </c>
      <c r="I49" s="138"/>
      <c r="J49" s="138">
        <v>84</v>
      </c>
      <c r="K49" s="144">
        <v>56</v>
      </c>
      <c r="L49" s="130" t="s">
        <v>228</v>
      </c>
      <c r="M49" s="11">
        <v>121</v>
      </c>
      <c r="N49" s="151" t="s">
        <v>16</v>
      </c>
      <c r="O49" s="143" t="s">
        <v>30</v>
      </c>
      <c r="P49" s="15"/>
      <c r="Q49" s="15"/>
      <c r="R49" s="21"/>
      <c r="S49" s="15"/>
      <c r="T49" s="77"/>
      <c r="U49" s="76"/>
      <c r="V49" s="88"/>
      <c r="W49" s="15"/>
      <c r="X49" s="15"/>
      <c r="Y49" s="15"/>
      <c r="Z49" s="15"/>
      <c r="AA49" s="15"/>
      <c r="AB49" s="11">
        <f t="shared" si="4"/>
        <v>0</v>
      </c>
      <c r="AC49" s="57">
        <f t="shared" si="5"/>
        <v>0</v>
      </c>
      <c r="AD49" s="57">
        <f t="shared" si="6"/>
        <v>0</v>
      </c>
      <c r="AE49" s="57" t="s">
        <v>4</v>
      </c>
      <c r="AF49" s="57" t="s">
        <v>4</v>
      </c>
      <c r="AG49" s="80"/>
      <c r="AH49" s="80"/>
      <c r="AI49" s="80"/>
      <c r="AJ49" s="80"/>
      <c r="AK49" s="80"/>
      <c r="AL49" s="80"/>
      <c r="AM49" s="80"/>
      <c r="AN49" s="80"/>
      <c r="AO49" s="80"/>
      <c r="AP49" s="80"/>
    </row>
    <row r="50" spans="1:42" s="80" customFormat="1" ht="93" hidden="1">
      <c r="A50" s="18"/>
      <c r="B50" s="15"/>
      <c r="C50" s="20" t="s">
        <v>36</v>
      </c>
      <c r="D50" s="19">
        <v>2009</v>
      </c>
      <c r="E50" s="19">
        <v>2009</v>
      </c>
      <c r="F50" s="16">
        <v>2009</v>
      </c>
      <c r="G50" s="95">
        <v>96</v>
      </c>
      <c r="H50" s="19">
        <v>55</v>
      </c>
      <c r="I50" s="19">
        <v>63</v>
      </c>
      <c r="J50" s="19">
        <v>58</v>
      </c>
      <c r="K50" s="144">
        <v>60</v>
      </c>
      <c r="L50" s="129" t="s">
        <v>231</v>
      </c>
      <c r="M50" s="21">
        <v>38</v>
      </c>
      <c r="N50" s="152" t="s">
        <v>16</v>
      </c>
      <c r="O50" s="145" t="s">
        <v>134</v>
      </c>
      <c r="P50" s="15"/>
      <c r="Q50" s="15"/>
      <c r="R50" s="15"/>
      <c r="S50" s="15"/>
      <c r="T50" s="15"/>
      <c r="U50" s="76"/>
      <c r="V50" s="77"/>
      <c r="W50" s="15"/>
      <c r="X50" s="15"/>
      <c r="Y50" s="15"/>
      <c r="Z50" s="15"/>
      <c r="AA50" s="15"/>
      <c r="AB50" s="21">
        <f t="shared" si="4"/>
        <v>0</v>
      </c>
      <c r="AC50" s="67">
        <f t="shared" si="5"/>
        <v>0</v>
      </c>
      <c r="AD50" s="67">
        <f t="shared" si="6"/>
        <v>0</v>
      </c>
      <c r="AE50" s="57" t="s">
        <v>4</v>
      </c>
      <c r="AF50" s="57" t="s">
        <v>4</v>
      </c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</row>
    <row r="51" spans="1:42" s="114" customFormat="1" ht="46.5" hidden="1">
      <c r="A51" s="12"/>
      <c r="B51" s="8"/>
      <c r="C51" s="7"/>
      <c r="D51" s="11">
        <v>2010</v>
      </c>
      <c r="E51" s="11">
        <v>2010</v>
      </c>
      <c r="F51" s="17"/>
      <c r="G51" s="96">
        <v>108</v>
      </c>
      <c r="H51" s="11">
        <v>58</v>
      </c>
      <c r="I51" s="11"/>
      <c r="J51" s="138">
        <v>105</v>
      </c>
      <c r="K51" s="144">
        <v>61</v>
      </c>
      <c r="L51" s="130" t="s">
        <v>232</v>
      </c>
      <c r="M51" s="11">
        <v>133</v>
      </c>
      <c r="N51" s="153" t="s">
        <v>24</v>
      </c>
      <c r="O51" s="143" t="s">
        <v>117</v>
      </c>
      <c r="P51" s="15"/>
      <c r="Q51" s="15"/>
      <c r="R51" s="21"/>
      <c r="S51" s="15"/>
      <c r="T51" s="15"/>
      <c r="U51" s="76"/>
      <c r="V51" s="77"/>
      <c r="W51" s="15"/>
      <c r="X51" s="15"/>
      <c r="Y51" s="15"/>
      <c r="Z51" s="15"/>
      <c r="AA51" s="15"/>
      <c r="AB51" s="11">
        <f t="shared" si="4"/>
        <v>0</v>
      </c>
      <c r="AC51" s="57">
        <f t="shared" si="5"/>
        <v>0</v>
      </c>
      <c r="AD51" s="57">
        <f t="shared" si="6"/>
        <v>0</v>
      </c>
      <c r="AE51" s="57" t="s">
        <v>4</v>
      </c>
      <c r="AF51" s="57" t="s">
        <v>4</v>
      </c>
      <c r="AG51" s="80"/>
      <c r="AH51" s="80"/>
      <c r="AI51" s="80"/>
      <c r="AJ51" s="80"/>
      <c r="AK51" s="80"/>
      <c r="AL51" s="80"/>
      <c r="AM51" s="80"/>
      <c r="AN51" s="80"/>
      <c r="AO51" s="80"/>
      <c r="AP51" s="80"/>
    </row>
    <row r="52" spans="1:42" s="80" customFormat="1" ht="167.45" hidden="1" customHeight="1">
      <c r="A52" s="12"/>
      <c r="B52" s="8"/>
      <c r="C52" s="7" t="s">
        <v>36</v>
      </c>
      <c r="D52" s="10">
        <v>2009</v>
      </c>
      <c r="E52" s="10">
        <v>2009</v>
      </c>
      <c r="F52" s="10"/>
      <c r="G52" s="103">
        <v>119</v>
      </c>
      <c r="H52" s="10">
        <v>63</v>
      </c>
      <c r="I52" s="10"/>
      <c r="J52" s="138">
        <v>116</v>
      </c>
      <c r="K52" s="144">
        <v>63</v>
      </c>
      <c r="L52" s="130" t="s">
        <v>234</v>
      </c>
      <c r="M52" s="17">
        <v>111</v>
      </c>
      <c r="N52" s="153" t="s">
        <v>46</v>
      </c>
      <c r="O52" s="143" t="s">
        <v>129</v>
      </c>
      <c r="P52" s="15"/>
      <c r="Q52" s="15"/>
      <c r="R52" s="15"/>
      <c r="S52" s="15"/>
      <c r="T52" s="15"/>
      <c r="U52" s="76"/>
      <c r="V52" s="77"/>
      <c r="W52" s="15"/>
      <c r="X52" s="15"/>
      <c r="Y52" s="15"/>
      <c r="Z52" s="15"/>
      <c r="AA52" s="15"/>
      <c r="AB52" s="11">
        <f t="shared" si="4"/>
        <v>0</v>
      </c>
      <c r="AC52" s="57">
        <f t="shared" si="5"/>
        <v>0</v>
      </c>
      <c r="AD52" s="57">
        <f t="shared" si="6"/>
        <v>0</v>
      </c>
      <c r="AE52" s="57" t="s">
        <v>4</v>
      </c>
      <c r="AF52" s="57" t="s">
        <v>4</v>
      </c>
    </row>
    <row r="53" spans="1:42" s="114" customFormat="1" ht="69.95" hidden="1" customHeight="1">
      <c r="A53" s="12"/>
      <c r="B53" s="8" t="s">
        <v>28</v>
      </c>
      <c r="C53" s="7"/>
      <c r="D53" s="10">
        <v>2009</v>
      </c>
      <c r="E53" s="10">
        <v>2009</v>
      </c>
      <c r="F53" s="10">
        <v>2009</v>
      </c>
      <c r="G53" s="103">
        <v>131</v>
      </c>
      <c r="H53" s="10">
        <v>126</v>
      </c>
      <c r="I53" s="10">
        <v>94</v>
      </c>
      <c r="J53" s="138">
        <v>70</v>
      </c>
      <c r="K53" s="144">
        <v>64</v>
      </c>
      <c r="L53" s="130" t="s">
        <v>235</v>
      </c>
      <c r="M53" s="17">
        <v>197</v>
      </c>
      <c r="N53" s="151" t="s">
        <v>16</v>
      </c>
      <c r="O53" s="143" t="s">
        <v>30</v>
      </c>
      <c r="P53" s="15"/>
      <c r="Q53" s="15"/>
      <c r="R53" s="15"/>
      <c r="S53" s="15"/>
      <c r="T53" s="15"/>
      <c r="U53" s="76"/>
      <c r="V53" s="77"/>
      <c r="W53" s="15"/>
      <c r="X53" s="15"/>
      <c r="Y53" s="15"/>
      <c r="Z53" s="15"/>
      <c r="AA53" s="15"/>
      <c r="AB53" s="11">
        <f t="shared" si="4"/>
        <v>0</v>
      </c>
      <c r="AC53" s="57">
        <f t="shared" si="5"/>
        <v>0</v>
      </c>
      <c r="AD53" s="57">
        <f t="shared" si="6"/>
        <v>0</v>
      </c>
      <c r="AE53" s="57" t="s">
        <v>4</v>
      </c>
      <c r="AF53" s="57" t="s">
        <v>4</v>
      </c>
      <c r="AG53" s="80"/>
      <c r="AH53" s="80"/>
      <c r="AI53" s="80"/>
      <c r="AJ53" s="80"/>
      <c r="AK53" s="80"/>
      <c r="AL53" s="80"/>
      <c r="AM53" s="80"/>
      <c r="AN53" s="80"/>
      <c r="AO53" s="80"/>
      <c r="AP53" s="80"/>
    </row>
    <row r="54" spans="1:42" s="114" customFormat="1" ht="74.25" hidden="1" customHeight="1">
      <c r="A54" s="18"/>
      <c r="B54" s="19"/>
      <c r="C54" s="20"/>
      <c r="D54" s="19"/>
      <c r="E54" s="19">
        <v>2009</v>
      </c>
      <c r="F54" s="16"/>
      <c r="G54" s="95"/>
      <c r="H54" s="19">
        <v>64</v>
      </c>
      <c r="I54" s="19"/>
      <c r="J54" s="19">
        <v>134</v>
      </c>
      <c r="K54" s="144">
        <v>68</v>
      </c>
      <c r="L54" s="129" t="s">
        <v>331</v>
      </c>
      <c r="M54" s="168">
        <v>188</v>
      </c>
      <c r="N54" s="152" t="s">
        <v>24</v>
      </c>
      <c r="O54" s="156" t="s">
        <v>105</v>
      </c>
      <c r="P54" s="15"/>
      <c r="Q54" s="15"/>
      <c r="R54" s="15"/>
      <c r="S54" s="15"/>
      <c r="T54" s="15"/>
      <c r="U54" s="76"/>
      <c r="V54" s="77"/>
      <c r="W54" s="15"/>
      <c r="X54" s="15"/>
      <c r="Y54" s="15"/>
      <c r="Z54" s="15"/>
      <c r="AA54" s="15"/>
      <c r="AB54" s="21">
        <f t="shared" si="4"/>
        <v>0</v>
      </c>
      <c r="AC54" s="67">
        <f t="shared" si="5"/>
        <v>0</v>
      </c>
      <c r="AD54" s="67">
        <f t="shared" si="6"/>
        <v>0</v>
      </c>
      <c r="AE54" s="67" t="s">
        <v>3</v>
      </c>
      <c r="AF54" s="67" t="s">
        <v>3</v>
      </c>
    </row>
    <row r="55" spans="1:42" s="114" customFormat="1" ht="51" hidden="1" customHeight="1">
      <c r="A55" s="18"/>
      <c r="B55" s="19"/>
      <c r="C55" s="20"/>
      <c r="D55" s="16">
        <v>2009</v>
      </c>
      <c r="E55" s="16">
        <v>2009</v>
      </c>
      <c r="F55" s="16"/>
      <c r="G55" s="94">
        <v>153</v>
      </c>
      <c r="H55" s="16">
        <v>62</v>
      </c>
      <c r="I55" s="16"/>
      <c r="J55" s="19">
        <v>76</v>
      </c>
      <c r="K55" s="144">
        <v>69</v>
      </c>
      <c r="L55" s="129" t="s">
        <v>71</v>
      </c>
      <c r="M55" s="16">
        <v>154</v>
      </c>
      <c r="N55" s="152" t="s">
        <v>16</v>
      </c>
      <c r="O55" s="156" t="s">
        <v>143</v>
      </c>
      <c r="P55" s="15"/>
      <c r="Q55" s="15"/>
      <c r="R55" s="15"/>
      <c r="S55" s="15"/>
      <c r="T55" s="15"/>
      <c r="U55" s="76"/>
      <c r="V55" s="77"/>
      <c r="W55" s="15"/>
      <c r="X55" s="15"/>
      <c r="Y55" s="15"/>
      <c r="Z55" s="15"/>
      <c r="AA55" s="15"/>
      <c r="AB55" s="21">
        <f t="shared" si="4"/>
        <v>0</v>
      </c>
      <c r="AC55" s="67">
        <f t="shared" si="5"/>
        <v>0</v>
      </c>
      <c r="AD55" s="67">
        <f t="shared" si="6"/>
        <v>0</v>
      </c>
      <c r="AE55" s="67" t="s">
        <v>2</v>
      </c>
      <c r="AF55" s="67" t="s">
        <v>2</v>
      </c>
    </row>
    <row r="56" spans="1:42" s="114" customFormat="1" ht="45.2" hidden="1" customHeight="1">
      <c r="A56" s="18"/>
      <c r="B56" s="21" t="s">
        <v>59</v>
      </c>
      <c r="C56" s="20"/>
      <c r="D56" s="16"/>
      <c r="E56" s="16">
        <v>2009</v>
      </c>
      <c r="F56" s="16"/>
      <c r="G56" s="94"/>
      <c r="H56" s="16">
        <v>113</v>
      </c>
      <c r="I56" s="16"/>
      <c r="J56" s="19">
        <v>150</v>
      </c>
      <c r="K56" s="144">
        <v>73</v>
      </c>
      <c r="L56" s="129" t="s">
        <v>239</v>
      </c>
      <c r="M56" s="10">
        <v>13</v>
      </c>
      <c r="N56" s="152" t="s">
        <v>16</v>
      </c>
      <c r="O56" s="156" t="s">
        <v>73</v>
      </c>
      <c r="P56" s="15"/>
      <c r="Q56" s="15"/>
      <c r="R56" s="15"/>
      <c r="S56" s="15"/>
      <c r="T56" s="15"/>
      <c r="U56" s="76"/>
      <c r="V56" s="77"/>
      <c r="W56" s="15"/>
      <c r="X56" s="15"/>
      <c r="Y56" s="15"/>
      <c r="Z56" s="15"/>
      <c r="AA56" s="15"/>
      <c r="AB56" s="21">
        <f t="shared" si="4"/>
        <v>0</v>
      </c>
      <c r="AC56" s="67">
        <f t="shared" si="5"/>
        <v>0</v>
      </c>
      <c r="AD56" s="67">
        <f t="shared" si="6"/>
        <v>0</v>
      </c>
      <c r="AE56" s="67" t="s">
        <v>2</v>
      </c>
      <c r="AF56" s="67" t="s">
        <v>2</v>
      </c>
    </row>
    <row r="57" spans="1:42" s="80" customFormat="1" ht="116.25" hidden="1">
      <c r="A57" s="12"/>
      <c r="B57" s="11" t="s">
        <v>29</v>
      </c>
      <c r="C57" s="7"/>
      <c r="D57" s="138">
        <v>2009</v>
      </c>
      <c r="E57" s="138">
        <v>2009</v>
      </c>
      <c r="F57" s="10"/>
      <c r="G57" s="93">
        <v>159</v>
      </c>
      <c r="H57" s="138">
        <v>59</v>
      </c>
      <c r="I57" s="138"/>
      <c r="J57" s="138">
        <v>155</v>
      </c>
      <c r="K57" s="144">
        <v>77</v>
      </c>
      <c r="L57" s="128" t="s">
        <v>317</v>
      </c>
      <c r="M57" s="138">
        <v>52</v>
      </c>
      <c r="N57" s="153" t="s">
        <v>52</v>
      </c>
      <c r="O57" s="156" t="s">
        <v>74</v>
      </c>
      <c r="P57" s="15"/>
      <c r="Q57" s="15"/>
      <c r="R57" s="15"/>
      <c r="S57" s="15"/>
      <c r="T57" s="15"/>
      <c r="U57" s="76"/>
      <c r="V57" s="77"/>
      <c r="W57" s="15"/>
      <c r="X57" s="15"/>
      <c r="Y57" s="15"/>
      <c r="Z57" s="15"/>
      <c r="AA57" s="15"/>
      <c r="AB57" s="11">
        <f t="shared" si="4"/>
        <v>0</v>
      </c>
      <c r="AC57" s="57">
        <f t="shared" si="5"/>
        <v>0</v>
      </c>
      <c r="AD57" s="57">
        <f t="shared" si="6"/>
        <v>0</v>
      </c>
      <c r="AE57" s="57" t="s">
        <v>4</v>
      </c>
      <c r="AF57" s="57" t="s">
        <v>4</v>
      </c>
    </row>
    <row r="58" spans="1:42" s="114" customFormat="1" ht="138" hidden="1" customHeight="1">
      <c r="A58" s="18"/>
      <c r="B58" s="19"/>
      <c r="C58" s="20"/>
      <c r="D58" s="19">
        <v>2009</v>
      </c>
      <c r="E58" s="19">
        <v>2009</v>
      </c>
      <c r="F58" s="16"/>
      <c r="G58" s="95">
        <v>160</v>
      </c>
      <c r="H58" s="19">
        <v>75</v>
      </c>
      <c r="I58" s="19"/>
      <c r="J58" s="19">
        <v>156</v>
      </c>
      <c r="K58" s="168">
        <v>82</v>
      </c>
      <c r="L58" s="129" t="s">
        <v>252</v>
      </c>
      <c r="M58" s="19">
        <v>69</v>
      </c>
      <c r="N58" s="152" t="s">
        <v>24</v>
      </c>
      <c r="O58" s="145" t="s">
        <v>151</v>
      </c>
      <c r="P58" s="15"/>
      <c r="Q58" s="15"/>
      <c r="R58" s="15"/>
      <c r="S58" s="15"/>
      <c r="T58" s="15"/>
      <c r="U58" s="76"/>
      <c r="V58" s="77"/>
      <c r="W58" s="15"/>
      <c r="X58" s="15"/>
      <c r="Y58" s="15"/>
      <c r="Z58" s="15"/>
      <c r="AA58" s="15"/>
      <c r="AB58" s="21">
        <f t="shared" si="4"/>
        <v>0</v>
      </c>
      <c r="AC58" s="67">
        <f t="shared" si="5"/>
        <v>0</v>
      </c>
      <c r="AD58" s="67">
        <f t="shared" si="6"/>
        <v>0</v>
      </c>
      <c r="AE58" s="67" t="s">
        <v>3</v>
      </c>
      <c r="AF58" s="67" t="s">
        <v>3</v>
      </c>
    </row>
    <row r="59" spans="1:42" s="80" customFormat="1" ht="69.75" hidden="1">
      <c r="A59" s="18"/>
      <c r="B59" s="19"/>
      <c r="C59" s="20" t="s">
        <v>36</v>
      </c>
      <c r="D59" s="16">
        <v>2009</v>
      </c>
      <c r="E59" s="16">
        <v>2012</v>
      </c>
      <c r="F59" s="16">
        <v>2009</v>
      </c>
      <c r="G59" s="94">
        <v>161</v>
      </c>
      <c r="H59" s="16">
        <v>192</v>
      </c>
      <c r="I59" s="16">
        <v>36</v>
      </c>
      <c r="J59" s="19">
        <v>82</v>
      </c>
      <c r="K59" s="144">
        <v>84</v>
      </c>
      <c r="L59" s="129" t="s">
        <v>254</v>
      </c>
      <c r="M59" s="16">
        <v>77</v>
      </c>
      <c r="N59" s="152" t="s">
        <v>25</v>
      </c>
      <c r="O59" s="145" t="s">
        <v>165</v>
      </c>
      <c r="P59" s="15"/>
      <c r="Q59" s="15"/>
      <c r="R59" s="15"/>
      <c r="S59" s="15"/>
      <c r="T59" s="15"/>
      <c r="U59" s="76"/>
      <c r="V59" s="77"/>
      <c r="W59" s="15"/>
      <c r="X59" s="15"/>
      <c r="Y59" s="15"/>
      <c r="Z59" s="15"/>
      <c r="AA59" s="15"/>
      <c r="AB59" s="21">
        <f t="shared" si="4"/>
        <v>0</v>
      </c>
      <c r="AC59" s="67">
        <f t="shared" si="5"/>
        <v>0</v>
      </c>
      <c r="AD59" s="67">
        <f t="shared" si="6"/>
        <v>0</v>
      </c>
      <c r="AE59" s="67" t="s">
        <v>2</v>
      </c>
      <c r="AF59" s="67" t="s">
        <v>2</v>
      </c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</row>
    <row r="60" spans="1:42" s="80" customFormat="1" ht="69.75" hidden="1">
      <c r="A60" s="12"/>
      <c r="B60" s="138"/>
      <c r="C60" s="7" t="s">
        <v>36</v>
      </c>
      <c r="D60" s="138">
        <v>2009</v>
      </c>
      <c r="E60" s="138">
        <v>2009</v>
      </c>
      <c r="F60" s="10"/>
      <c r="G60" s="93">
        <v>173</v>
      </c>
      <c r="H60" s="138">
        <v>178</v>
      </c>
      <c r="I60" s="138"/>
      <c r="J60" s="138">
        <v>85</v>
      </c>
      <c r="K60" s="144">
        <v>86</v>
      </c>
      <c r="L60" s="128" t="s">
        <v>256</v>
      </c>
      <c r="M60" s="168">
        <v>81</v>
      </c>
      <c r="N60" s="151" t="s">
        <v>16</v>
      </c>
      <c r="O60" s="157" t="s">
        <v>168</v>
      </c>
      <c r="P60" s="15"/>
      <c r="Q60" s="15"/>
      <c r="R60" s="15"/>
      <c r="S60" s="15"/>
      <c r="T60" s="15"/>
      <c r="U60" s="76"/>
      <c r="V60" s="77"/>
      <c r="W60" s="15"/>
      <c r="X60" s="15"/>
      <c r="Y60" s="15"/>
      <c r="Z60" s="15"/>
      <c r="AA60" s="15"/>
      <c r="AB60" s="11">
        <f t="shared" si="4"/>
        <v>0</v>
      </c>
      <c r="AC60" s="57">
        <f t="shared" si="5"/>
        <v>0</v>
      </c>
      <c r="AD60" s="57">
        <f t="shared" si="6"/>
        <v>0</v>
      </c>
      <c r="AE60" s="57" t="s">
        <v>4</v>
      </c>
      <c r="AF60" s="57" t="s">
        <v>4</v>
      </c>
    </row>
    <row r="61" spans="1:42" s="80" customFormat="1" ht="186" hidden="1">
      <c r="A61" s="12"/>
      <c r="B61" s="138"/>
      <c r="C61" s="7"/>
      <c r="D61" s="138">
        <v>2009</v>
      </c>
      <c r="E61" s="138">
        <v>2010</v>
      </c>
      <c r="F61" s="10"/>
      <c r="G61" s="93">
        <v>180</v>
      </c>
      <c r="H61" s="138">
        <v>165</v>
      </c>
      <c r="I61" s="138"/>
      <c r="J61" s="138">
        <v>87</v>
      </c>
      <c r="K61" s="144">
        <v>89</v>
      </c>
      <c r="L61" s="128" t="s">
        <v>308</v>
      </c>
      <c r="M61" s="138">
        <v>89</v>
      </c>
      <c r="N61" s="151" t="s">
        <v>16</v>
      </c>
      <c r="O61" s="157" t="s">
        <v>162</v>
      </c>
      <c r="P61" s="15"/>
      <c r="Q61" s="15"/>
      <c r="R61" s="15"/>
      <c r="S61" s="15"/>
      <c r="T61" s="15"/>
      <c r="U61" s="76"/>
      <c r="V61" s="77"/>
      <c r="W61" s="15"/>
      <c r="X61" s="15"/>
      <c r="Y61" s="15"/>
      <c r="Z61" s="15"/>
      <c r="AA61" s="15"/>
      <c r="AB61" s="11">
        <f t="shared" si="4"/>
        <v>0</v>
      </c>
      <c r="AC61" s="57">
        <f t="shared" si="5"/>
        <v>0</v>
      </c>
      <c r="AD61" s="57">
        <f t="shared" si="6"/>
        <v>0</v>
      </c>
      <c r="AE61" s="57" t="s">
        <v>4</v>
      </c>
      <c r="AF61" s="57" t="s">
        <v>4</v>
      </c>
    </row>
    <row r="62" spans="1:42" s="114" customFormat="1" ht="69.75" hidden="1">
      <c r="A62" s="18"/>
      <c r="B62" s="19"/>
      <c r="C62" s="20"/>
      <c r="D62" s="19">
        <v>2009</v>
      </c>
      <c r="E62" s="19">
        <v>2013</v>
      </c>
      <c r="F62" s="16"/>
      <c r="G62" s="95">
        <v>183</v>
      </c>
      <c r="H62" s="19">
        <v>205</v>
      </c>
      <c r="I62" s="19"/>
      <c r="J62" s="19">
        <v>88</v>
      </c>
      <c r="K62" s="144">
        <v>93</v>
      </c>
      <c r="L62" s="128" t="s">
        <v>262</v>
      </c>
      <c r="M62" s="168">
        <v>130</v>
      </c>
      <c r="N62" s="151" t="s">
        <v>20</v>
      </c>
      <c r="O62" s="157" t="s">
        <v>169</v>
      </c>
      <c r="P62" s="15"/>
      <c r="Q62" s="15"/>
      <c r="R62" s="15"/>
      <c r="S62" s="15"/>
      <c r="T62" s="15"/>
      <c r="U62" s="76"/>
      <c r="V62" s="77"/>
      <c r="W62" s="15"/>
      <c r="X62" s="15"/>
      <c r="Y62" s="15"/>
      <c r="Z62" s="15"/>
      <c r="AA62" s="15"/>
      <c r="AB62" s="21">
        <f t="shared" si="4"/>
        <v>0</v>
      </c>
      <c r="AC62" s="67">
        <f t="shared" si="5"/>
        <v>0</v>
      </c>
      <c r="AD62" s="67">
        <f t="shared" si="6"/>
        <v>0</v>
      </c>
      <c r="AE62" s="67" t="s">
        <v>3</v>
      </c>
      <c r="AF62" s="67" t="s">
        <v>3</v>
      </c>
    </row>
    <row r="63" spans="1:42" s="114" customFormat="1" ht="70.5" hidden="1" thickBot="1">
      <c r="A63" s="18"/>
      <c r="B63" s="19"/>
      <c r="C63" s="20"/>
      <c r="D63" s="19">
        <v>2009</v>
      </c>
      <c r="E63" s="19">
        <v>2009</v>
      </c>
      <c r="F63" s="16"/>
      <c r="G63" s="95">
        <v>195</v>
      </c>
      <c r="H63" s="19">
        <v>76</v>
      </c>
      <c r="I63" s="19"/>
      <c r="J63" s="19">
        <v>192</v>
      </c>
      <c r="K63" s="144">
        <v>94</v>
      </c>
      <c r="L63" s="129" t="s">
        <v>263</v>
      </c>
      <c r="M63" s="19">
        <v>131</v>
      </c>
      <c r="N63" s="152" t="s">
        <v>16</v>
      </c>
      <c r="O63" s="145" t="s">
        <v>142</v>
      </c>
      <c r="P63" s="15"/>
      <c r="Q63" s="15"/>
      <c r="R63" s="15"/>
      <c r="S63" s="15"/>
      <c r="T63" s="15"/>
      <c r="U63" s="76"/>
      <c r="V63" s="77"/>
      <c r="W63" s="15"/>
      <c r="X63" s="15"/>
      <c r="Y63" s="15"/>
      <c r="Z63" s="132"/>
      <c r="AA63" s="15"/>
      <c r="AB63" s="21">
        <f t="shared" si="4"/>
        <v>0</v>
      </c>
      <c r="AC63" s="67">
        <f t="shared" si="5"/>
        <v>0</v>
      </c>
      <c r="AD63" s="67">
        <f t="shared" si="6"/>
        <v>0</v>
      </c>
      <c r="AE63" s="67" t="s">
        <v>3</v>
      </c>
      <c r="AF63" s="67" t="s">
        <v>3</v>
      </c>
    </row>
    <row r="64" spans="1:42" s="80" customFormat="1" ht="162.75" hidden="1">
      <c r="A64" s="12"/>
      <c r="B64" s="138"/>
      <c r="C64" s="7"/>
      <c r="D64" s="138">
        <v>2009</v>
      </c>
      <c r="E64" s="138">
        <v>2009</v>
      </c>
      <c r="F64" s="10">
        <v>2009</v>
      </c>
      <c r="G64" s="93">
        <v>203</v>
      </c>
      <c r="H64" s="138">
        <v>98</v>
      </c>
      <c r="I64" s="138">
        <v>62</v>
      </c>
      <c r="J64" s="138">
        <v>95</v>
      </c>
      <c r="K64" s="144">
        <v>95</v>
      </c>
      <c r="L64" s="129" t="s">
        <v>242</v>
      </c>
      <c r="M64" s="11">
        <v>149</v>
      </c>
      <c r="N64" s="151" t="s">
        <v>24</v>
      </c>
      <c r="O64" s="145" t="s">
        <v>101</v>
      </c>
      <c r="P64" s="15"/>
      <c r="Q64" s="15"/>
      <c r="R64" s="15"/>
      <c r="S64" s="15"/>
      <c r="T64" s="15"/>
      <c r="U64" s="76"/>
      <c r="V64" s="106"/>
      <c r="W64" s="15"/>
      <c r="X64" s="15"/>
      <c r="Y64" s="15"/>
      <c r="Z64" s="38"/>
      <c r="AA64" s="15"/>
      <c r="AB64" s="11">
        <f t="shared" si="4"/>
        <v>0</v>
      </c>
      <c r="AC64" s="57">
        <f t="shared" si="5"/>
        <v>0</v>
      </c>
      <c r="AD64" s="57">
        <f t="shared" si="6"/>
        <v>0</v>
      </c>
      <c r="AE64" s="57" t="s">
        <v>4</v>
      </c>
      <c r="AF64" s="57" t="s">
        <v>4</v>
      </c>
    </row>
    <row r="65" spans="1:42" s="80" customFormat="1" ht="46.5" hidden="1">
      <c r="A65" s="18"/>
      <c r="B65" s="19"/>
      <c r="C65" s="20"/>
      <c r="D65" s="16">
        <v>2009</v>
      </c>
      <c r="E65" s="16">
        <v>2009</v>
      </c>
      <c r="F65" s="16"/>
      <c r="G65" s="94">
        <v>228</v>
      </c>
      <c r="H65" s="16">
        <v>70</v>
      </c>
      <c r="I65" s="16"/>
      <c r="J65" s="19">
        <v>218</v>
      </c>
      <c r="K65" s="144">
        <v>96</v>
      </c>
      <c r="L65" s="129" t="s">
        <v>264</v>
      </c>
      <c r="M65" s="17">
        <v>160</v>
      </c>
      <c r="N65" s="151" t="s">
        <v>16</v>
      </c>
      <c r="O65" s="145" t="s">
        <v>147</v>
      </c>
      <c r="P65" s="15"/>
      <c r="Q65" s="15"/>
      <c r="R65" s="15"/>
      <c r="S65" s="15"/>
      <c r="T65" s="15"/>
      <c r="U65" s="76"/>
      <c r="V65" s="77"/>
      <c r="W65" s="15"/>
      <c r="X65" s="15"/>
      <c r="Y65" s="15"/>
      <c r="Z65" s="15"/>
      <c r="AA65" s="15"/>
      <c r="AB65" s="21">
        <f t="shared" si="4"/>
        <v>0</v>
      </c>
      <c r="AC65" s="67">
        <f t="shared" si="5"/>
        <v>0</v>
      </c>
      <c r="AD65" s="67">
        <f t="shared" si="6"/>
        <v>0</v>
      </c>
      <c r="AE65" s="67" t="s">
        <v>2</v>
      </c>
      <c r="AF65" s="67" t="s">
        <v>2</v>
      </c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</row>
    <row r="66" spans="1:42" s="114" customFormat="1" ht="93" hidden="1">
      <c r="A66" s="18"/>
      <c r="B66" s="19"/>
      <c r="C66" s="20"/>
      <c r="D66" s="19">
        <v>2009</v>
      </c>
      <c r="E66" s="19">
        <v>2009</v>
      </c>
      <c r="F66" s="16"/>
      <c r="G66" s="95">
        <v>233</v>
      </c>
      <c r="H66" s="19">
        <v>107</v>
      </c>
      <c r="I66" s="19"/>
      <c r="J66" s="19">
        <v>223</v>
      </c>
      <c r="K66" s="144">
        <v>103</v>
      </c>
      <c r="L66" s="129" t="s">
        <v>243</v>
      </c>
      <c r="M66" s="19">
        <v>148</v>
      </c>
      <c r="N66" s="152" t="s">
        <v>24</v>
      </c>
      <c r="O66" s="156" t="s">
        <v>116</v>
      </c>
      <c r="P66" s="15"/>
      <c r="Q66" s="15"/>
      <c r="R66" s="15"/>
      <c r="S66" s="15"/>
      <c r="T66" s="15"/>
      <c r="U66" s="76"/>
      <c r="V66" s="77"/>
      <c r="W66" s="15"/>
      <c r="X66" s="15"/>
      <c r="Y66" s="15"/>
      <c r="Z66" s="15"/>
      <c r="AA66" s="15"/>
      <c r="AB66" s="21">
        <f t="shared" si="4"/>
        <v>0</v>
      </c>
      <c r="AC66" s="67">
        <f t="shared" si="5"/>
        <v>0</v>
      </c>
      <c r="AD66" s="67">
        <f t="shared" si="6"/>
        <v>0</v>
      </c>
      <c r="AE66" s="57" t="s">
        <v>4</v>
      </c>
      <c r="AF66" s="57" t="s">
        <v>4</v>
      </c>
    </row>
    <row r="67" spans="1:42" s="80" customFormat="1" ht="139.5" hidden="1">
      <c r="A67" s="12"/>
      <c r="B67" s="138"/>
      <c r="C67" s="7"/>
      <c r="D67" s="138">
        <v>2009</v>
      </c>
      <c r="E67" s="138">
        <v>2009</v>
      </c>
      <c r="F67" s="10"/>
      <c r="G67" s="93">
        <v>234</v>
      </c>
      <c r="H67" s="138">
        <v>106</v>
      </c>
      <c r="I67" s="138"/>
      <c r="J67" s="138">
        <v>224</v>
      </c>
      <c r="K67" s="144">
        <v>104</v>
      </c>
      <c r="L67" s="129" t="s">
        <v>268</v>
      </c>
      <c r="M67" s="138">
        <v>156</v>
      </c>
      <c r="N67" s="152" t="s">
        <v>25</v>
      </c>
      <c r="O67" s="156" t="s">
        <v>161</v>
      </c>
      <c r="P67" s="15"/>
      <c r="Q67" s="15"/>
      <c r="R67" s="15"/>
      <c r="S67" s="15"/>
      <c r="T67" s="15"/>
      <c r="U67" s="76"/>
      <c r="V67" s="77"/>
      <c r="W67" s="15"/>
      <c r="X67" s="15"/>
      <c r="Y67" s="15"/>
      <c r="Z67" s="15"/>
      <c r="AA67" s="15"/>
      <c r="AB67" s="11">
        <f t="shared" si="4"/>
        <v>0</v>
      </c>
      <c r="AC67" s="57">
        <f t="shared" si="5"/>
        <v>0</v>
      </c>
      <c r="AD67" s="57">
        <f t="shared" si="6"/>
        <v>0</v>
      </c>
      <c r="AE67" s="57" t="s">
        <v>4</v>
      </c>
      <c r="AF67" s="57" t="s">
        <v>4</v>
      </c>
    </row>
    <row r="68" spans="1:42" s="80" customFormat="1" ht="162.75" hidden="1">
      <c r="A68" s="12"/>
      <c r="B68" s="138"/>
      <c r="C68" s="7"/>
      <c r="D68" s="11">
        <v>2010</v>
      </c>
      <c r="E68" s="11">
        <v>2010</v>
      </c>
      <c r="F68" s="17"/>
      <c r="G68" s="96">
        <v>257</v>
      </c>
      <c r="H68" s="11">
        <v>115</v>
      </c>
      <c r="I68" s="11"/>
      <c r="J68" s="138">
        <v>246</v>
      </c>
      <c r="K68" s="168">
        <v>105</v>
      </c>
      <c r="L68" s="129" t="s">
        <v>269</v>
      </c>
      <c r="M68" s="168">
        <v>153</v>
      </c>
      <c r="N68" s="152" t="s">
        <v>27</v>
      </c>
      <c r="O68" s="156" t="s">
        <v>81</v>
      </c>
      <c r="P68" s="15"/>
      <c r="Q68" s="15"/>
      <c r="R68" s="15"/>
      <c r="S68" s="15"/>
      <c r="T68" s="15"/>
      <c r="U68" s="76"/>
      <c r="V68" s="77"/>
      <c r="W68" s="15"/>
      <c r="X68" s="15"/>
      <c r="Y68" s="15"/>
      <c r="Z68" s="15"/>
      <c r="AA68" s="15"/>
      <c r="AB68" s="11">
        <f t="shared" si="4"/>
        <v>0</v>
      </c>
      <c r="AC68" s="57">
        <f t="shared" si="5"/>
        <v>0</v>
      </c>
      <c r="AD68" s="57">
        <f t="shared" si="6"/>
        <v>0</v>
      </c>
      <c r="AE68" s="57" t="s">
        <v>4</v>
      </c>
      <c r="AF68" s="57" t="s">
        <v>4</v>
      </c>
    </row>
    <row r="69" spans="1:42" s="80" customFormat="1" ht="116.25" hidden="1">
      <c r="A69" s="18"/>
      <c r="B69" s="19" t="s">
        <v>18</v>
      </c>
      <c r="C69" s="20"/>
      <c r="D69" s="21">
        <v>2010</v>
      </c>
      <c r="E69" s="21">
        <v>2012</v>
      </c>
      <c r="F69" s="58"/>
      <c r="G69" s="105">
        <v>264</v>
      </c>
      <c r="H69" s="21">
        <v>202</v>
      </c>
      <c r="I69" s="21"/>
      <c r="J69" s="19">
        <v>120</v>
      </c>
      <c r="K69" s="144">
        <v>106</v>
      </c>
      <c r="L69" s="127" t="s">
        <v>244</v>
      </c>
      <c r="M69" s="68">
        <v>194</v>
      </c>
      <c r="N69" s="151" t="s">
        <v>16</v>
      </c>
      <c r="O69" s="157" t="s">
        <v>106</v>
      </c>
      <c r="P69" s="15"/>
      <c r="Q69" s="15"/>
      <c r="R69" s="15"/>
      <c r="S69" s="15"/>
      <c r="T69" s="15"/>
      <c r="U69" s="76"/>
      <c r="V69" s="77"/>
      <c r="W69" s="15"/>
      <c r="X69" s="15"/>
      <c r="Y69" s="15"/>
      <c r="Z69" s="15"/>
      <c r="AA69" s="33"/>
      <c r="AB69" s="21">
        <f t="shared" si="4"/>
        <v>0</v>
      </c>
      <c r="AC69" s="67">
        <f t="shared" si="5"/>
        <v>0</v>
      </c>
      <c r="AD69" s="67">
        <f t="shared" si="6"/>
        <v>0</v>
      </c>
      <c r="AE69" s="67" t="s">
        <v>2</v>
      </c>
      <c r="AF69" s="67" t="s">
        <v>2</v>
      </c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</row>
    <row r="70" spans="1:42" s="80" customFormat="1" ht="139.5" hidden="1">
      <c r="A70" s="12"/>
      <c r="B70" s="138" t="s">
        <v>18</v>
      </c>
      <c r="C70" s="7"/>
      <c r="D70" s="11">
        <v>2010</v>
      </c>
      <c r="E70" s="11">
        <v>2010</v>
      </c>
      <c r="F70" s="17"/>
      <c r="G70" s="96">
        <v>285</v>
      </c>
      <c r="H70" s="11">
        <v>112</v>
      </c>
      <c r="I70" s="11"/>
      <c r="J70" s="138">
        <v>272</v>
      </c>
      <c r="K70" s="144">
        <v>107</v>
      </c>
      <c r="L70" s="127" t="s">
        <v>283</v>
      </c>
      <c r="M70" s="68"/>
      <c r="N70" s="151" t="s">
        <v>16</v>
      </c>
      <c r="O70" s="157" t="s">
        <v>94</v>
      </c>
      <c r="P70" s="15"/>
      <c r="Q70" s="15"/>
      <c r="R70" s="15"/>
      <c r="S70" s="15"/>
      <c r="T70" s="15"/>
      <c r="U70" s="76"/>
      <c r="V70" s="77"/>
      <c r="W70" s="15"/>
      <c r="X70" s="15"/>
      <c r="Y70" s="15"/>
      <c r="Z70" s="15"/>
      <c r="AA70" s="33"/>
      <c r="AB70" s="11">
        <f t="shared" si="4"/>
        <v>0</v>
      </c>
      <c r="AC70" s="57">
        <f t="shared" si="5"/>
        <v>0</v>
      </c>
      <c r="AD70" s="57">
        <f t="shared" si="6"/>
        <v>0</v>
      </c>
      <c r="AE70" s="57" t="s">
        <v>4</v>
      </c>
      <c r="AF70" s="57" t="s">
        <v>4</v>
      </c>
    </row>
    <row r="71" spans="1:42" s="114" customFormat="1" ht="101.25" hidden="1" customHeight="1">
      <c r="A71" s="18"/>
      <c r="B71" s="19"/>
      <c r="C71" s="20"/>
      <c r="D71" s="58">
        <v>2010</v>
      </c>
      <c r="E71" s="58">
        <v>2010</v>
      </c>
      <c r="F71" s="58"/>
      <c r="G71" s="104">
        <v>299</v>
      </c>
      <c r="H71" s="58">
        <v>127</v>
      </c>
      <c r="I71" s="58"/>
      <c r="J71" s="19">
        <v>135</v>
      </c>
      <c r="K71" s="144">
        <v>109</v>
      </c>
      <c r="L71" s="127" t="s">
        <v>328</v>
      </c>
      <c r="M71" s="92">
        <v>180</v>
      </c>
      <c r="N71" s="151" t="s">
        <v>16</v>
      </c>
      <c r="O71" s="174" t="s">
        <v>304</v>
      </c>
      <c r="P71" s="15"/>
      <c r="Q71" s="15"/>
      <c r="R71" s="15"/>
      <c r="S71" s="15"/>
      <c r="T71" s="15"/>
      <c r="U71" s="76"/>
      <c r="V71" s="77"/>
      <c r="W71" s="15"/>
      <c r="X71" s="15"/>
      <c r="Y71" s="33"/>
      <c r="Z71" s="33"/>
      <c r="AA71" s="33"/>
      <c r="AB71" s="21">
        <f t="shared" si="4"/>
        <v>0</v>
      </c>
      <c r="AC71" s="67">
        <f t="shared" si="5"/>
        <v>0</v>
      </c>
      <c r="AD71" s="67">
        <f t="shared" si="6"/>
        <v>0</v>
      </c>
      <c r="AE71" s="67" t="s">
        <v>2</v>
      </c>
      <c r="AF71" s="67" t="s">
        <v>2</v>
      </c>
    </row>
    <row r="72" spans="1:42" s="114" customFormat="1" ht="93" hidden="1">
      <c r="A72" s="12"/>
      <c r="B72" s="138"/>
      <c r="C72" s="7"/>
      <c r="D72" s="10">
        <v>2010</v>
      </c>
      <c r="E72" s="10">
        <v>2009</v>
      </c>
      <c r="F72" s="10"/>
      <c r="G72" s="103">
        <v>302</v>
      </c>
      <c r="H72" s="10">
        <v>72</v>
      </c>
      <c r="I72" s="10"/>
      <c r="J72" s="138">
        <v>289</v>
      </c>
      <c r="K72" s="144">
        <v>110</v>
      </c>
      <c r="L72" s="127" t="s">
        <v>333</v>
      </c>
      <c r="M72" s="92">
        <v>181</v>
      </c>
      <c r="N72" s="151" t="s">
        <v>16</v>
      </c>
      <c r="O72" s="157" t="s">
        <v>152</v>
      </c>
      <c r="P72" s="15"/>
      <c r="Q72" s="15"/>
      <c r="R72" s="15"/>
      <c r="S72" s="15"/>
      <c r="T72" s="15"/>
      <c r="U72" s="76"/>
      <c r="V72" s="77"/>
      <c r="W72" s="15"/>
      <c r="X72" s="15"/>
      <c r="Y72" s="33"/>
      <c r="Z72" s="33"/>
      <c r="AA72" s="33"/>
      <c r="AB72" s="11">
        <f t="shared" si="4"/>
        <v>0</v>
      </c>
      <c r="AC72" s="57">
        <f t="shared" si="5"/>
        <v>0</v>
      </c>
      <c r="AD72" s="57">
        <f t="shared" si="6"/>
        <v>0</v>
      </c>
      <c r="AE72" s="57" t="s">
        <v>4</v>
      </c>
      <c r="AF72" s="57" t="s">
        <v>4</v>
      </c>
      <c r="AG72" s="80"/>
      <c r="AH72" s="80"/>
      <c r="AI72" s="80"/>
      <c r="AJ72" s="80"/>
      <c r="AK72" s="80"/>
      <c r="AL72" s="80"/>
      <c r="AM72" s="80"/>
      <c r="AN72" s="80"/>
      <c r="AO72" s="80"/>
      <c r="AP72" s="80"/>
    </row>
    <row r="73" spans="1:42" s="80" customFormat="1" ht="46.5" hidden="1">
      <c r="A73" s="12"/>
      <c r="B73" s="138"/>
      <c r="C73" s="7" t="s">
        <v>36</v>
      </c>
      <c r="D73" s="11">
        <v>2010</v>
      </c>
      <c r="E73" s="11">
        <v>2010</v>
      </c>
      <c r="F73" s="17"/>
      <c r="G73" s="96">
        <v>305</v>
      </c>
      <c r="H73" s="11">
        <v>121</v>
      </c>
      <c r="I73" s="11"/>
      <c r="J73" s="138">
        <v>292</v>
      </c>
      <c r="K73" s="144">
        <v>111</v>
      </c>
      <c r="L73" s="131" t="s">
        <v>270</v>
      </c>
      <c r="M73" s="19">
        <v>185</v>
      </c>
      <c r="N73" s="152" t="s">
        <v>24</v>
      </c>
      <c r="O73" s="145" t="s">
        <v>163</v>
      </c>
      <c r="P73" s="15"/>
      <c r="Q73" s="15"/>
      <c r="R73" s="15"/>
      <c r="S73" s="15"/>
      <c r="T73" s="15"/>
      <c r="U73" s="76"/>
      <c r="V73" s="77"/>
      <c r="W73" s="15"/>
      <c r="X73" s="15"/>
      <c r="Y73" s="33"/>
      <c r="Z73" s="33"/>
      <c r="AA73" s="33"/>
      <c r="AB73" s="11">
        <f t="shared" si="4"/>
        <v>0</v>
      </c>
      <c r="AC73" s="57">
        <f t="shared" si="5"/>
        <v>0</v>
      </c>
      <c r="AD73" s="57">
        <f t="shared" si="6"/>
        <v>0</v>
      </c>
      <c r="AE73" s="57" t="s">
        <v>4</v>
      </c>
      <c r="AF73" s="57" t="s">
        <v>4</v>
      </c>
    </row>
    <row r="74" spans="1:42" s="80" customFormat="1" ht="69.75" hidden="1">
      <c r="A74" s="12"/>
      <c r="B74" s="138"/>
      <c r="C74" s="7"/>
      <c r="D74" s="11">
        <v>2010</v>
      </c>
      <c r="E74" s="11">
        <v>2010</v>
      </c>
      <c r="F74" s="17"/>
      <c r="G74" s="96">
        <v>326</v>
      </c>
      <c r="H74" s="11">
        <v>120</v>
      </c>
      <c r="I74" s="11"/>
      <c r="J74" s="138">
        <v>145</v>
      </c>
      <c r="K74" s="144">
        <v>113</v>
      </c>
      <c r="L74" s="131" t="s">
        <v>302</v>
      </c>
      <c r="M74" s="19">
        <v>199</v>
      </c>
      <c r="N74" s="152" t="s">
        <v>24</v>
      </c>
      <c r="O74" s="145" t="s">
        <v>82</v>
      </c>
      <c r="P74" s="15"/>
      <c r="Q74" s="15"/>
      <c r="R74" s="15"/>
      <c r="S74" s="15"/>
      <c r="T74" s="15"/>
      <c r="U74" s="76"/>
      <c r="V74" s="77"/>
      <c r="W74" s="15"/>
      <c r="X74" s="15"/>
      <c r="Y74" s="15"/>
      <c r="Z74" s="15"/>
      <c r="AA74" s="33"/>
      <c r="AB74" s="11">
        <f t="shared" si="4"/>
        <v>0</v>
      </c>
      <c r="AC74" s="57">
        <f t="shared" si="5"/>
        <v>0</v>
      </c>
      <c r="AD74" s="57">
        <f t="shared" si="6"/>
        <v>0</v>
      </c>
      <c r="AE74" s="57" t="s">
        <v>4</v>
      </c>
      <c r="AF74" s="57" t="s">
        <v>4</v>
      </c>
    </row>
    <row r="75" spans="1:42" ht="93" hidden="1">
      <c r="A75" s="12"/>
      <c r="B75" s="138" t="s">
        <v>42</v>
      </c>
      <c r="C75" s="7"/>
      <c r="D75" s="11">
        <v>2010</v>
      </c>
      <c r="E75" s="11">
        <v>2010</v>
      </c>
      <c r="F75" s="17"/>
      <c r="G75" s="96">
        <v>351</v>
      </c>
      <c r="H75" s="11">
        <v>135</v>
      </c>
      <c r="I75" s="11"/>
      <c r="J75" s="138">
        <v>157</v>
      </c>
      <c r="K75" s="144">
        <v>114</v>
      </c>
      <c r="L75" s="127" t="s">
        <v>246</v>
      </c>
      <c r="M75" s="68">
        <v>191</v>
      </c>
      <c r="N75" s="151" t="s">
        <v>16</v>
      </c>
      <c r="O75" s="157" t="s">
        <v>83</v>
      </c>
      <c r="P75" s="15"/>
      <c r="Q75" s="15"/>
      <c r="R75" s="15"/>
      <c r="S75" s="15"/>
      <c r="T75" s="15"/>
      <c r="U75" s="76"/>
      <c r="V75" s="77"/>
      <c r="W75" s="15"/>
      <c r="X75" s="15"/>
      <c r="Y75" s="15"/>
      <c r="Z75" s="15"/>
      <c r="AA75" s="33"/>
      <c r="AB75" s="11">
        <f t="shared" si="4"/>
        <v>0</v>
      </c>
      <c r="AC75" s="57">
        <f t="shared" si="5"/>
        <v>0</v>
      </c>
      <c r="AD75" s="57">
        <f t="shared" si="6"/>
        <v>0</v>
      </c>
      <c r="AE75" s="57" t="s">
        <v>4</v>
      </c>
      <c r="AF75" s="57" t="s">
        <v>4</v>
      </c>
      <c r="AG75" s="14"/>
      <c r="AH75" s="80"/>
      <c r="AI75" s="80"/>
      <c r="AJ75" s="80"/>
      <c r="AK75" s="80"/>
      <c r="AL75" s="80"/>
      <c r="AM75" s="80"/>
      <c r="AN75" s="80"/>
      <c r="AO75" s="80"/>
      <c r="AP75" s="80"/>
    </row>
    <row r="76" spans="1:42" s="80" customFormat="1" ht="113.45" hidden="1" customHeight="1">
      <c r="A76" s="12"/>
      <c r="B76" s="138"/>
      <c r="C76" s="7" t="s">
        <v>36</v>
      </c>
      <c r="D76" s="11">
        <v>2010</v>
      </c>
      <c r="E76" s="11">
        <v>2010</v>
      </c>
      <c r="F76" s="17">
        <v>2010</v>
      </c>
      <c r="G76" s="96">
        <v>369</v>
      </c>
      <c r="H76" s="11">
        <v>137</v>
      </c>
      <c r="I76" s="11">
        <v>71</v>
      </c>
      <c r="J76" s="138">
        <v>163</v>
      </c>
      <c r="K76" s="144">
        <v>115</v>
      </c>
      <c r="L76" s="127" t="s">
        <v>271</v>
      </c>
      <c r="M76" s="68">
        <v>190</v>
      </c>
      <c r="N76" s="151" t="s">
        <v>16</v>
      </c>
      <c r="O76" s="157" t="s">
        <v>166</v>
      </c>
      <c r="P76" s="15"/>
      <c r="Q76" s="15"/>
      <c r="R76" s="15"/>
      <c r="S76" s="15"/>
      <c r="T76" s="15"/>
      <c r="U76" s="76"/>
      <c r="V76" s="77"/>
      <c r="W76" s="15"/>
      <c r="X76" s="15"/>
      <c r="Y76" s="33"/>
      <c r="Z76" s="15"/>
      <c r="AA76" s="33"/>
      <c r="AB76" s="11">
        <f t="shared" si="4"/>
        <v>0</v>
      </c>
      <c r="AC76" s="57">
        <f t="shared" si="5"/>
        <v>0</v>
      </c>
      <c r="AD76" s="57">
        <f t="shared" si="6"/>
        <v>0</v>
      </c>
      <c r="AE76" s="57" t="s">
        <v>4</v>
      </c>
      <c r="AF76" s="57" t="s">
        <v>4</v>
      </c>
    </row>
    <row r="77" spans="1:42" s="80" customFormat="1" ht="69.75" hidden="1">
      <c r="A77" s="18"/>
      <c r="B77" s="19"/>
      <c r="C77" s="20" t="s">
        <v>36</v>
      </c>
      <c r="D77" s="21">
        <v>2010</v>
      </c>
      <c r="E77" s="21">
        <v>2009</v>
      </c>
      <c r="F77" s="58"/>
      <c r="G77" s="105">
        <v>375</v>
      </c>
      <c r="H77" s="21">
        <v>38</v>
      </c>
      <c r="I77" s="21"/>
      <c r="J77" s="19">
        <v>359</v>
      </c>
      <c r="K77" s="144">
        <v>118</v>
      </c>
      <c r="L77" s="127" t="s">
        <v>334</v>
      </c>
      <c r="M77" s="68">
        <v>211</v>
      </c>
      <c r="N77" s="151" t="s">
        <v>24</v>
      </c>
      <c r="O77" s="157" t="s">
        <v>195</v>
      </c>
      <c r="P77" s="15"/>
      <c r="Q77" s="15"/>
      <c r="R77" s="15"/>
      <c r="S77" s="15"/>
      <c r="T77" s="15"/>
      <c r="U77" s="76"/>
      <c r="V77" s="77"/>
      <c r="W77" s="15"/>
      <c r="X77" s="15"/>
      <c r="Y77" s="33"/>
      <c r="Z77" s="15"/>
      <c r="AA77" s="33"/>
      <c r="AB77" s="21">
        <f t="shared" si="4"/>
        <v>0</v>
      </c>
      <c r="AC77" s="67">
        <f t="shared" si="5"/>
        <v>0</v>
      </c>
      <c r="AD77" s="67">
        <f t="shared" si="6"/>
        <v>0</v>
      </c>
      <c r="AE77" s="67" t="s">
        <v>2</v>
      </c>
      <c r="AF77" s="67" t="s">
        <v>2</v>
      </c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</row>
    <row r="78" spans="1:42" s="114" customFormat="1" ht="69.75" hidden="1">
      <c r="A78" s="12"/>
      <c r="B78" s="138"/>
      <c r="C78" s="7"/>
      <c r="D78" s="11">
        <v>2010</v>
      </c>
      <c r="E78" s="11">
        <v>2010</v>
      </c>
      <c r="F78" s="17"/>
      <c r="G78" s="96">
        <v>386</v>
      </c>
      <c r="H78" s="11">
        <v>133</v>
      </c>
      <c r="I78" s="11"/>
      <c r="J78" s="138">
        <v>370</v>
      </c>
      <c r="K78" s="144">
        <v>120</v>
      </c>
      <c r="L78" s="127" t="s">
        <v>307</v>
      </c>
      <c r="M78" s="68">
        <v>213</v>
      </c>
      <c r="N78" s="151" t="s">
        <v>16</v>
      </c>
      <c r="O78" s="157" t="s">
        <v>198</v>
      </c>
      <c r="P78" s="15"/>
      <c r="Q78" s="15"/>
      <c r="R78" s="15"/>
      <c r="S78" s="15"/>
      <c r="T78" s="15"/>
      <c r="U78" s="76"/>
      <c r="V78" s="77"/>
      <c r="W78" s="15"/>
      <c r="X78" s="15"/>
      <c r="Y78" s="15"/>
      <c r="Z78" s="15"/>
      <c r="AA78" s="33"/>
      <c r="AB78" s="11">
        <f t="shared" si="4"/>
        <v>0</v>
      </c>
      <c r="AC78" s="57">
        <f t="shared" si="5"/>
        <v>0</v>
      </c>
      <c r="AD78" s="57">
        <f t="shared" si="6"/>
        <v>0</v>
      </c>
      <c r="AE78" s="57" t="s">
        <v>4</v>
      </c>
      <c r="AF78" s="57" t="s">
        <v>4</v>
      </c>
      <c r="AG78" s="80"/>
      <c r="AH78" s="80"/>
      <c r="AI78" s="80"/>
      <c r="AJ78" s="80"/>
      <c r="AK78" s="80"/>
      <c r="AL78" s="80"/>
      <c r="AM78" s="80"/>
      <c r="AN78" s="80"/>
      <c r="AO78" s="80"/>
      <c r="AP78" s="80"/>
    </row>
    <row r="79" spans="1:42" ht="66.75" hidden="1" customHeight="1">
      <c r="A79" s="12"/>
      <c r="B79" s="138"/>
      <c r="C79" s="7" t="s">
        <v>36</v>
      </c>
      <c r="D79" s="11">
        <v>2010</v>
      </c>
      <c r="E79" s="11">
        <v>2010</v>
      </c>
      <c r="F79" s="17"/>
      <c r="G79" s="96">
        <v>392</v>
      </c>
      <c r="H79" s="11">
        <v>151</v>
      </c>
      <c r="I79" s="11"/>
      <c r="J79" s="138">
        <v>168</v>
      </c>
      <c r="K79" s="144">
        <v>122</v>
      </c>
      <c r="L79" s="170" t="s">
        <v>229</v>
      </c>
      <c r="M79" s="68">
        <v>219</v>
      </c>
      <c r="N79" s="154" t="s">
        <v>16</v>
      </c>
      <c r="O79" s="174" t="s">
        <v>279</v>
      </c>
      <c r="P79" s="15"/>
      <c r="Q79" s="15"/>
      <c r="R79" s="15"/>
      <c r="S79" s="15"/>
      <c r="T79" s="15"/>
      <c r="U79" s="76"/>
      <c r="V79" s="77"/>
      <c r="W79" s="77"/>
      <c r="X79" s="15"/>
      <c r="Y79" s="15"/>
      <c r="Z79" s="15"/>
      <c r="AA79" s="33"/>
      <c r="AB79" s="11">
        <f t="shared" ref="AB79:AB88" si="7">COUNTIFS(P79:AA79,"&lt;&gt;к",P79:AA79,"&lt;&gt;кт",P79:AA79,"*")</f>
        <v>0</v>
      </c>
      <c r="AC79" s="57">
        <f t="shared" ref="AC79:AC110" si="8">COUNTIF(P79:AA79,"К")</f>
        <v>0</v>
      </c>
      <c r="AD79" s="57">
        <f t="shared" ref="AD79:AD88" si="9">COUNTIF(P79:AA79,"Кт")</f>
        <v>0</v>
      </c>
      <c r="AE79" s="57" t="s">
        <v>4</v>
      </c>
      <c r="AF79" s="57" t="s">
        <v>4</v>
      </c>
      <c r="AG79" s="14"/>
      <c r="AH79" s="80"/>
      <c r="AI79" s="80"/>
      <c r="AJ79" s="80"/>
      <c r="AK79" s="80"/>
      <c r="AL79" s="80"/>
      <c r="AM79" s="80"/>
      <c r="AN79" s="80"/>
      <c r="AO79" s="80"/>
      <c r="AP79" s="80"/>
    </row>
    <row r="80" spans="1:42" ht="69.75" hidden="1">
      <c r="A80" s="12"/>
      <c r="B80" s="138"/>
      <c r="C80" s="7" t="s">
        <v>36</v>
      </c>
      <c r="D80" s="11">
        <v>2010</v>
      </c>
      <c r="E80" s="11">
        <v>2010</v>
      </c>
      <c r="F80" s="17"/>
      <c r="G80" s="96">
        <v>398</v>
      </c>
      <c r="H80" s="11">
        <v>111</v>
      </c>
      <c r="I80" s="11"/>
      <c r="J80" s="138">
        <v>382</v>
      </c>
      <c r="K80" s="144">
        <v>123</v>
      </c>
      <c r="L80" s="143" t="s">
        <v>309</v>
      </c>
      <c r="M80" s="68">
        <v>220</v>
      </c>
      <c r="N80" s="154" t="s">
        <v>24</v>
      </c>
      <c r="O80" s="141" t="s">
        <v>310</v>
      </c>
      <c r="P80" s="15"/>
      <c r="Q80" s="15"/>
      <c r="R80" s="15"/>
      <c r="S80" s="15"/>
      <c r="T80" s="15"/>
      <c r="U80" s="76"/>
      <c r="V80" s="77"/>
      <c r="W80" s="15"/>
      <c r="X80" s="15"/>
      <c r="Y80" s="15"/>
      <c r="Z80" s="15"/>
      <c r="AA80" s="33"/>
      <c r="AB80" s="11">
        <f t="shared" si="7"/>
        <v>0</v>
      </c>
      <c r="AC80" s="57">
        <f t="shared" si="8"/>
        <v>0</v>
      </c>
      <c r="AD80" s="57">
        <f t="shared" si="9"/>
        <v>0</v>
      </c>
      <c r="AE80" s="57" t="s">
        <v>4</v>
      </c>
      <c r="AF80" s="57" t="s">
        <v>4</v>
      </c>
      <c r="AG80" s="80"/>
      <c r="AH80" s="80"/>
      <c r="AI80" s="80"/>
      <c r="AJ80" s="80"/>
      <c r="AK80" s="80"/>
      <c r="AL80" s="80"/>
      <c r="AM80" s="80"/>
      <c r="AN80" s="80"/>
      <c r="AO80" s="80"/>
      <c r="AP80" s="80"/>
    </row>
    <row r="81" spans="1:55" ht="37.5" hidden="1">
      <c r="A81" s="12"/>
      <c r="B81" s="138"/>
      <c r="C81" s="7" t="s">
        <v>36</v>
      </c>
      <c r="D81" s="11">
        <v>2010</v>
      </c>
      <c r="E81" s="11">
        <v>2012</v>
      </c>
      <c r="F81" s="17">
        <v>2012</v>
      </c>
      <c r="G81" s="96">
        <v>401</v>
      </c>
      <c r="H81" s="11">
        <v>197</v>
      </c>
      <c r="I81" s="11">
        <v>90</v>
      </c>
      <c r="J81" s="138">
        <v>385</v>
      </c>
      <c r="K81" s="144">
        <v>124</v>
      </c>
      <c r="L81" s="143" t="s">
        <v>311</v>
      </c>
      <c r="M81" s="68">
        <v>221</v>
      </c>
      <c r="N81" s="154" t="s">
        <v>16</v>
      </c>
      <c r="O81" s="173" t="s">
        <v>278</v>
      </c>
      <c r="P81" s="15"/>
      <c r="Q81" s="15"/>
      <c r="R81" s="15"/>
      <c r="S81" s="15"/>
      <c r="T81" s="15"/>
      <c r="U81" s="76"/>
      <c r="V81" s="15"/>
      <c r="W81" s="15"/>
      <c r="X81" s="15"/>
      <c r="Y81" s="15"/>
      <c r="Z81" s="15"/>
      <c r="AA81" s="33"/>
      <c r="AB81" s="11">
        <f t="shared" si="7"/>
        <v>0</v>
      </c>
      <c r="AC81" s="57">
        <f t="shared" si="8"/>
        <v>0</v>
      </c>
      <c r="AD81" s="57">
        <f t="shared" si="9"/>
        <v>0</v>
      </c>
      <c r="AE81" s="57" t="s">
        <v>4</v>
      </c>
      <c r="AF81" s="57" t="s">
        <v>4</v>
      </c>
      <c r="AG81" s="80"/>
      <c r="AH81" s="80"/>
      <c r="AI81" s="80"/>
      <c r="AJ81" s="80"/>
      <c r="AK81" s="80"/>
      <c r="AL81" s="80"/>
      <c r="AM81" s="80"/>
      <c r="AN81" s="80"/>
      <c r="AO81" s="80"/>
      <c r="AP81" s="80"/>
    </row>
    <row r="82" spans="1:55" s="49" customFormat="1" ht="45.2" hidden="1" customHeight="1">
      <c r="A82" s="18"/>
      <c r="B82" s="19"/>
      <c r="C82" s="20"/>
      <c r="D82" s="21">
        <v>2010</v>
      </c>
      <c r="E82" s="21">
        <v>2010</v>
      </c>
      <c r="F82" s="58"/>
      <c r="G82" s="105">
        <v>421</v>
      </c>
      <c r="H82" s="21">
        <v>140</v>
      </c>
      <c r="I82" s="21"/>
      <c r="J82" s="19">
        <v>176</v>
      </c>
      <c r="K82" s="144">
        <v>125</v>
      </c>
      <c r="L82" s="143" t="s">
        <v>312</v>
      </c>
      <c r="M82" s="68">
        <v>222</v>
      </c>
      <c r="N82" s="154" t="s">
        <v>16</v>
      </c>
      <c r="O82" s="172" t="s">
        <v>313</v>
      </c>
      <c r="P82" s="15"/>
      <c r="Q82" s="15"/>
      <c r="R82" s="15"/>
      <c r="S82" s="15"/>
      <c r="T82" s="15"/>
      <c r="U82" s="76"/>
      <c r="V82" s="77"/>
      <c r="W82" s="15"/>
      <c r="X82" s="15"/>
      <c r="Y82" s="15"/>
      <c r="Z82" s="15"/>
      <c r="AA82" s="33"/>
      <c r="AB82" s="21">
        <f t="shared" si="7"/>
        <v>0</v>
      </c>
      <c r="AC82" s="67">
        <f t="shared" si="8"/>
        <v>0</v>
      </c>
      <c r="AD82" s="67">
        <f t="shared" si="9"/>
        <v>0</v>
      </c>
      <c r="AE82" s="67" t="s">
        <v>3</v>
      </c>
      <c r="AF82" s="67" t="s">
        <v>3</v>
      </c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</row>
    <row r="83" spans="1:55" ht="46.5" hidden="1">
      <c r="A83" s="12"/>
      <c r="B83" s="138"/>
      <c r="C83" s="7" t="s">
        <v>36</v>
      </c>
      <c r="D83" s="11">
        <v>2010</v>
      </c>
      <c r="E83" s="11">
        <v>2010</v>
      </c>
      <c r="F83" s="17"/>
      <c r="G83" s="96">
        <v>423</v>
      </c>
      <c r="H83" s="11">
        <v>142</v>
      </c>
      <c r="I83" s="11"/>
      <c r="J83" s="138">
        <v>177</v>
      </c>
      <c r="K83" s="144">
        <v>126</v>
      </c>
      <c r="L83" s="169" t="s">
        <v>315</v>
      </c>
      <c r="M83" s="68">
        <v>223</v>
      </c>
      <c r="N83" s="154" t="s">
        <v>16</v>
      </c>
      <c r="O83" s="172" t="s">
        <v>314</v>
      </c>
      <c r="P83" s="15"/>
      <c r="Q83" s="15"/>
      <c r="R83" s="15"/>
      <c r="S83" s="15"/>
      <c r="T83" s="15"/>
      <c r="U83" s="76"/>
      <c r="V83" s="77"/>
      <c r="W83" s="15"/>
      <c r="X83" s="15"/>
      <c r="Y83" s="15"/>
      <c r="Z83" s="15"/>
      <c r="AA83" s="33"/>
      <c r="AB83" s="11">
        <f t="shared" si="7"/>
        <v>0</v>
      </c>
      <c r="AC83" s="57">
        <f t="shared" si="8"/>
        <v>0</v>
      </c>
      <c r="AD83" s="57">
        <f t="shared" si="9"/>
        <v>0</v>
      </c>
      <c r="AE83" s="57" t="s">
        <v>4</v>
      </c>
      <c r="AF83" s="57" t="s">
        <v>4</v>
      </c>
      <c r="AG83" s="80"/>
      <c r="AH83" s="80"/>
      <c r="AI83" s="80"/>
      <c r="AJ83" s="80"/>
      <c r="AK83" s="80"/>
      <c r="AL83" s="80"/>
      <c r="AM83" s="80"/>
      <c r="AN83" s="80"/>
      <c r="AO83" s="80"/>
      <c r="AP83" s="80"/>
    </row>
    <row r="84" spans="1:55" s="80" customFormat="1" ht="69.75" hidden="1">
      <c r="A84" s="83"/>
      <c r="B84" s="83"/>
      <c r="C84" s="84"/>
      <c r="D84" s="19">
        <v>2010</v>
      </c>
      <c r="E84" s="19">
        <v>2010</v>
      </c>
      <c r="F84" s="16">
        <v>2013</v>
      </c>
      <c r="G84" s="95">
        <v>439</v>
      </c>
      <c r="H84" s="19">
        <v>159</v>
      </c>
      <c r="I84" s="19">
        <v>97</v>
      </c>
      <c r="J84" s="19">
        <v>180</v>
      </c>
      <c r="K84" s="144">
        <v>127</v>
      </c>
      <c r="L84" s="145" t="s">
        <v>320</v>
      </c>
      <c r="M84" s="68">
        <v>226</v>
      </c>
      <c r="N84" s="171" t="s">
        <v>20</v>
      </c>
      <c r="O84" s="172" t="s">
        <v>319</v>
      </c>
      <c r="P84" s="15"/>
      <c r="Q84" s="15"/>
      <c r="R84" s="15"/>
      <c r="S84" s="15"/>
      <c r="T84" s="15"/>
      <c r="U84" s="76"/>
      <c r="V84" s="77"/>
      <c r="W84" s="15"/>
      <c r="X84" s="15"/>
      <c r="Y84" s="15"/>
      <c r="Z84" s="15"/>
      <c r="AA84" s="33"/>
      <c r="AB84" s="21">
        <f t="shared" si="7"/>
        <v>0</v>
      </c>
      <c r="AC84" s="67">
        <f t="shared" si="8"/>
        <v>0</v>
      </c>
      <c r="AD84" s="67">
        <f t="shared" si="9"/>
        <v>0</v>
      </c>
      <c r="AE84" s="67" t="s">
        <v>2</v>
      </c>
      <c r="AF84" s="67" t="s">
        <v>2</v>
      </c>
      <c r="AG84" s="49"/>
      <c r="AH84" s="49"/>
      <c r="AI84" s="49"/>
      <c r="AJ84" s="49"/>
      <c r="AK84" s="49"/>
      <c r="AL84" s="49"/>
      <c r="AM84" s="49"/>
      <c r="AN84" s="49"/>
      <c r="AO84" s="49"/>
      <c r="AP84" s="49"/>
    </row>
    <row r="85" spans="1:55" ht="71.25" hidden="1" customHeight="1">
      <c r="A85" s="22"/>
      <c r="B85" s="22"/>
      <c r="C85" s="23"/>
      <c r="D85" s="138">
        <v>2010</v>
      </c>
      <c r="E85" s="138">
        <v>2011</v>
      </c>
      <c r="F85" s="10"/>
      <c r="G85" s="93">
        <v>441</v>
      </c>
      <c r="H85" s="138">
        <v>188</v>
      </c>
      <c r="I85" s="138"/>
      <c r="J85" s="138">
        <v>421</v>
      </c>
      <c r="K85" s="144">
        <v>128</v>
      </c>
      <c r="L85" s="143" t="s">
        <v>323</v>
      </c>
      <c r="M85" s="68">
        <v>224</v>
      </c>
      <c r="N85" s="154" t="s">
        <v>16</v>
      </c>
      <c r="O85" s="172" t="s">
        <v>324</v>
      </c>
      <c r="P85" s="15"/>
      <c r="Q85" s="15"/>
      <c r="R85" s="15"/>
      <c r="S85" s="15"/>
      <c r="T85" s="15"/>
      <c r="U85" s="76"/>
      <c r="V85" s="77"/>
      <c r="W85" s="15"/>
      <c r="X85" s="15"/>
      <c r="Y85" s="15"/>
      <c r="Z85" s="15"/>
      <c r="AA85" s="33"/>
      <c r="AB85" s="11">
        <f t="shared" si="7"/>
        <v>0</v>
      </c>
      <c r="AC85" s="57">
        <f t="shared" si="8"/>
        <v>0</v>
      </c>
      <c r="AD85" s="57">
        <f t="shared" si="9"/>
        <v>0</v>
      </c>
      <c r="AE85" s="57" t="s">
        <v>4</v>
      </c>
      <c r="AF85" s="57" t="s">
        <v>4</v>
      </c>
    </row>
    <row r="86" spans="1:55" s="114" customFormat="1" ht="72.75" hidden="1" customHeight="1">
      <c r="A86" s="83"/>
      <c r="B86" s="15"/>
      <c r="C86" s="83"/>
      <c r="D86" s="19"/>
      <c r="E86" s="19">
        <v>2010</v>
      </c>
      <c r="F86" s="16"/>
      <c r="G86" s="95"/>
      <c r="H86" s="19">
        <v>154</v>
      </c>
      <c r="I86" s="19"/>
      <c r="J86" s="19">
        <v>426</v>
      </c>
      <c r="K86" s="144">
        <v>129</v>
      </c>
      <c r="L86" s="143" t="s">
        <v>321</v>
      </c>
      <c r="M86" s="68">
        <v>225</v>
      </c>
      <c r="N86" s="154" t="s">
        <v>16</v>
      </c>
      <c r="O86" s="172" t="s">
        <v>322</v>
      </c>
      <c r="P86" s="15"/>
      <c r="Q86" s="15"/>
      <c r="R86" s="15"/>
      <c r="S86" s="15"/>
      <c r="T86" s="15"/>
      <c r="U86" s="76"/>
      <c r="V86" s="77"/>
      <c r="W86" s="15"/>
      <c r="X86" s="15"/>
      <c r="Y86" s="15"/>
      <c r="Z86" s="15"/>
      <c r="AA86" s="33"/>
      <c r="AB86" s="21">
        <f t="shared" si="7"/>
        <v>0</v>
      </c>
      <c r="AC86" s="67">
        <f t="shared" si="8"/>
        <v>0</v>
      </c>
      <c r="AD86" s="67">
        <f t="shared" si="9"/>
        <v>0</v>
      </c>
      <c r="AE86" s="67" t="s">
        <v>2</v>
      </c>
      <c r="AF86" s="67" t="s">
        <v>2</v>
      </c>
      <c r="AG86" s="89"/>
      <c r="AH86" s="49"/>
      <c r="AI86" s="49"/>
      <c r="AJ86" s="49"/>
      <c r="AK86" s="49"/>
      <c r="AL86" s="49"/>
      <c r="AM86" s="49"/>
      <c r="AN86" s="49"/>
      <c r="AO86" s="49"/>
      <c r="AP86" s="49"/>
    </row>
    <row r="87" spans="1:55" ht="144" hidden="1" customHeight="1">
      <c r="A87" s="12"/>
      <c r="B87" s="12"/>
      <c r="C87" s="7" t="s">
        <v>36</v>
      </c>
      <c r="D87" s="11">
        <v>2010</v>
      </c>
      <c r="E87" s="11">
        <v>2014</v>
      </c>
      <c r="F87" s="17">
        <v>2009</v>
      </c>
      <c r="G87" s="96">
        <v>450</v>
      </c>
      <c r="H87" s="11">
        <v>209</v>
      </c>
      <c r="I87" s="11">
        <v>44</v>
      </c>
      <c r="J87" s="138">
        <v>183</v>
      </c>
      <c r="K87" s="144">
        <v>130</v>
      </c>
      <c r="L87" s="143" t="s">
        <v>325</v>
      </c>
      <c r="M87" s="68">
        <v>227</v>
      </c>
      <c r="N87" s="154" t="s">
        <v>16</v>
      </c>
      <c r="O87" s="172" t="s">
        <v>326</v>
      </c>
      <c r="P87" s="15"/>
      <c r="Q87" s="15"/>
      <c r="R87" s="15"/>
      <c r="S87" s="15"/>
      <c r="T87" s="15"/>
      <c r="U87" s="76"/>
      <c r="V87" s="77"/>
      <c r="W87" s="15"/>
      <c r="X87" s="15"/>
      <c r="Y87" s="15"/>
      <c r="Z87" s="15"/>
      <c r="AA87" s="33"/>
      <c r="AB87" s="11">
        <f t="shared" si="7"/>
        <v>0</v>
      </c>
      <c r="AC87" s="57">
        <f t="shared" si="8"/>
        <v>0</v>
      </c>
      <c r="AD87" s="57">
        <f t="shared" si="9"/>
        <v>0</v>
      </c>
      <c r="AE87" s="57" t="s">
        <v>4</v>
      </c>
      <c r="AF87" s="57" t="s">
        <v>4</v>
      </c>
      <c r="AG87" s="80"/>
      <c r="AH87" s="80"/>
      <c r="AI87" s="80"/>
      <c r="AJ87" s="80"/>
      <c r="AK87" s="80"/>
      <c r="AL87" s="80"/>
      <c r="AM87" s="80"/>
      <c r="AN87" s="80"/>
      <c r="AO87" s="80"/>
      <c r="AP87" s="80"/>
    </row>
    <row r="88" spans="1:55" ht="164.25" hidden="1" customHeight="1">
      <c r="A88" s="22"/>
      <c r="B88" s="8"/>
      <c r="C88" s="7" t="s">
        <v>36</v>
      </c>
      <c r="D88" s="138">
        <v>2010</v>
      </c>
      <c r="E88" s="138">
        <v>2011</v>
      </c>
      <c r="F88" s="10">
        <v>2012</v>
      </c>
      <c r="G88" s="93">
        <v>456</v>
      </c>
      <c r="H88" s="138">
        <v>187</v>
      </c>
      <c r="I88" s="138">
        <v>93</v>
      </c>
      <c r="J88" s="138">
        <v>186</v>
      </c>
      <c r="K88" s="144"/>
      <c r="L88" s="127"/>
      <c r="M88" s="68"/>
      <c r="N88" s="26"/>
      <c r="O88" s="27"/>
      <c r="P88" s="15"/>
      <c r="Q88" s="15"/>
      <c r="R88" s="15"/>
      <c r="S88" s="15"/>
      <c r="T88" s="15"/>
      <c r="U88" s="76"/>
      <c r="V88" s="108"/>
      <c r="W88" s="133"/>
      <c r="X88" s="133"/>
      <c r="Y88" s="133"/>
      <c r="Z88" s="133"/>
      <c r="AA88" s="134"/>
      <c r="AB88" s="25">
        <f t="shared" si="7"/>
        <v>0</v>
      </c>
      <c r="AC88" s="147">
        <f t="shared" si="8"/>
        <v>0</v>
      </c>
      <c r="AD88" s="147">
        <f t="shared" si="9"/>
        <v>0</v>
      </c>
      <c r="AE88" s="147" t="s">
        <v>4</v>
      </c>
      <c r="AF88" s="147" t="s">
        <v>4</v>
      </c>
      <c r="AG88" s="1"/>
    </row>
    <row r="89" spans="1:55" ht="46.5">
      <c r="A89" s="12"/>
      <c r="B89" s="138"/>
      <c r="C89" s="7"/>
      <c r="D89" s="138"/>
      <c r="E89" s="138"/>
      <c r="F89" s="10"/>
      <c r="G89" s="93"/>
      <c r="H89" s="138"/>
      <c r="I89" s="138"/>
      <c r="J89" s="138"/>
      <c r="K89" s="144">
        <v>1</v>
      </c>
      <c r="L89" s="128" t="s">
        <v>282</v>
      </c>
      <c r="M89" s="179">
        <v>2</v>
      </c>
      <c r="N89" s="151" t="s">
        <v>16</v>
      </c>
      <c r="O89" s="155" t="s">
        <v>85</v>
      </c>
      <c r="P89" s="15"/>
      <c r="Q89" s="15"/>
      <c r="R89" s="15"/>
      <c r="S89" s="15" t="s">
        <v>191</v>
      </c>
      <c r="T89" s="15"/>
      <c r="U89" s="98"/>
      <c r="V89" s="34"/>
      <c r="W89" s="34"/>
      <c r="X89" s="34"/>
      <c r="Y89" s="34"/>
      <c r="Z89" s="34"/>
      <c r="AA89" s="34"/>
      <c r="AB89" s="61"/>
      <c r="AC89" s="61"/>
      <c r="AD89" s="61"/>
      <c r="AE89" s="61"/>
      <c r="AF89" s="61"/>
      <c r="AG89" s="192"/>
      <c r="AH89" s="192"/>
      <c r="AI89" s="192"/>
      <c r="AJ89" s="192"/>
      <c r="AK89" s="192"/>
      <c r="AL89" s="192"/>
      <c r="AM89" s="192"/>
      <c r="AN89" s="192"/>
      <c r="AO89" s="192"/>
      <c r="AP89" s="192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</row>
    <row r="90" spans="1:55" s="114" customFormat="1" ht="46.5">
      <c r="A90" s="22"/>
      <c r="B90" s="8"/>
      <c r="C90" s="22"/>
      <c r="D90" s="138"/>
      <c r="E90" s="138"/>
      <c r="F90" s="10"/>
      <c r="G90" s="93"/>
      <c r="H90" s="138"/>
      <c r="I90" s="138"/>
      <c r="J90" s="138"/>
      <c r="K90" s="168">
        <v>2</v>
      </c>
      <c r="L90" s="129" t="s">
        <v>205</v>
      </c>
      <c r="M90" s="19">
        <v>8</v>
      </c>
      <c r="N90" s="152" t="s">
        <v>27</v>
      </c>
      <c r="O90" s="156" t="s">
        <v>96</v>
      </c>
      <c r="P90" s="15"/>
      <c r="Q90" s="15"/>
      <c r="R90" s="15" t="s">
        <v>337</v>
      </c>
      <c r="S90" s="15"/>
      <c r="T90" s="15"/>
      <c r="U90" s="98"/>
      <c r="V90" s="34"/>
      <c r="W90" s="34"/>
      <c r="X90" s="34"/>
      <c r="Y90" s="34"/>
      <c r="Z90" s="34"/>
      <c r="AA90" s="34"/>
      <c r="AB90" s="61"/>
      <c r="AC90" s="29"/>
      <c r="AD90" s="61"/>
      <c r="AE90" s="61"/>
      <c r="AF90" s="61"/>
      <c r="AG90" s="24"/>
      <c r="AH90" s="45"/>
      <c r="AI90" s="45"/>
      <c r="AJ90" s="45"/>
      <c r="AK90" s="45"/>
      <c r="AL90" s="45"/>
      <c r="AM90" s="45"/>
      <c r="AN90" s="45"/>
      <c r="AO90" s="45"/>
      <c r="AP90" s="45"/>
      <c r="AQ90" s="193"/>
      <c r="AR90" s="193"/>
      <c r="AS90" s="193"/>
      <c r="AT90" s="193"/>
      <c r="AU90" s="193"/>
      <c r="AV90" s="193"/>
      <c r="AW90" s="193"/>
      <c r="AX90" s="193"/>
      <c r="AY90" s="193"/>
      <c r="AZ90" s="193"/>
      <c r="BA90" s="193"/>
      <c r="BB90" s="193"/>
      <c r="BC90" s="193"/>
    </row>
    <row r="91" spans="1:55" s="114" customFormat="1" ht="97.5" customHeight="1">
      <c r="A91" s="22"/>
      <c r="B91" s="8"/>
      <c r="C91" s="22"/>
      <c r="D91" s="138"/>
      <c r="E91" s="138"/>
      <c r="F91" s="10"/>
      <c r="G91" s="93"/>
      <c r="H91" s="138"/>
      <c r="I91" s="138"/>
      <c r="J91" s="138"/>
      <c r="K91" s="168">
        <v>3</v>
      </c>
      <c r="L91" s="128" t="s">
        <v>289</v>
      </c>
      <c r="M91" s="179">
        <v>18</v>
      </c>
      <c r="N91" s="151" t="s">
        <v>32</v>
      </c>
      <c r="O91" s="155" t="s">
        <v>102</v>
      </c>
      <c r="P91" s="15"/>
      <c r="Q91" s="15"/>
      <c r="R91" s="21"/>
      <c r="S91" s="15" t="s">
        <v>34</v>
      </c>
      <c r="T91" s="15"/>
      <c r="U91" s="98"/>
      <c r="V91" s="34"/>
      <c r="W91" s="34"/>
      <c r="X91" s="34"/>
      <c r="Y91" s="34"/>
      <c r="Z91" s="34"/>
      <c r="AA91" s="34"/>
      <c r="AB91" s="61"/>
      <c r="AC91" s="61"/>
      <c r="AD91" s="61"/>
      <c r="AE91" s="61"/>
      <c r="AF91" s="61"/>
      <c r="AG91" s="24"/>
      <c r="AH91" s="45"/>
      <c r="AI91" s="45"/>
      <c r="AJ91" s="45"/>
      <c r="AK91" s="45"/>
      <c r="AL91" s="45"/>
      <c r="AM91" s="45"/>
      <c r="AN91" s="45"/>
      <c r="AO91" s="45"/>
      <c r="AP91" s="45"/>
      <c r="AQ91" s="193"/>
      <c r="AR91" s="193"/>
      <c r="AS91" s="193"/>
      <c r="AT91" s="193"/>
      <c r="AU91" s="193"/>
      <c r="AV91" s="193"/>
      <c r="AW91" s="193"/>
      <c r="AX91" s="193"/>
      <c r="AY91" s="193"/>
      <c r="AZ91" s="193"/>
      <c r="BA91" s="193"/>
      <c r="BB91" s="193"/>
      <c r="BC91" s="193"/>
    </row>
    <row r="92" spans="1:55" s="80" customFormat="1" ht="139.5">
      <c r="A92" s="18"/>
      <c r="B92" s="19"/>
      <c r="C92" s="20"/>
      <c r="D92" s="16"/>
      <c r="E92" s="16"/>
      <c r="F92" s="16"/>
      <c r="G92" s="94"/>
      <c r="H92" s="16"/>
      <c r="I92" s="16"/>
      <c r="J92" s="19"/>
      <c r="K92" s="168">
        <v>4</v>
      </c>
      <c r="L92" s="128" t="s">
        <v>305</v>
      </c>
      <c r="M92" s="179">
        <v>33</v>
      </c>
      <c r="N92" s="151" t="s">
        <v>16</v>
      </c>
      <c r="O92" s="155" t="s">
        <v>93</v>
      </c>
      <c r="P92" s="15"/>
      <c r="Q92" s="15"/>
      <c r="R92" s="21" t="s">
        <v>4</v>
      </c>
      <c r="S92" s="15"/>
      <c r="T92" s="15"/>
      <c r="U92" s="98"/>
      <c r="V92" s="34"/>
      <c r="W92" s="34"/>
      <c r="X92" s="34"/>
      <c r="Y92" s="34"/>
      <c r="Z92" s="34"/>
      <c r="AA92" s="34"/>
      <c r="AB92" s="29"/>
      <c r="AC92" s="29"/>
      <c r="AD92" s="29"/>
      <c r="AE92" s="61"/>
      <c r="AF92" s="61"/>
      <c r="AG92" s="193"/>
      <c r="AH92" s="193"/>
      <c r="AI92" s="193"/>
      <c r="AJ92" s="193"/>
      <c r="AK92" s="193"/>
      <c r="AL92" s="193"/>
      <c r="AM92" s="193"/>
      <c r="AN92" s="193"/>
      <c r="AO92" s="193"/>
      <c r="AP92" s="193"/>
      <c r="AQ92" s="192"/>
      <c r="AR92" s="192"/>
      <c r="AS92" s="192"/>
      <c r="AT92" s="192"/>
      <c r="AU92" s="192"/>
      <c r="AV92" s="192"/>
      <c r="AW92" s="192"/>
      <c r="AX92" s="192"/>
      <c r="AY92" s="192"/>
      <c r="AZ92" s="192"/>
      <c r="BA92" s="192"/>
      <c r="BB92" s="192"/>
      <c r="BC92" s="192"/>
    </row>
    <row r="93" spans="1:55" s="114" customFormat="1" ht="162.75">
      <c r="A93" s="18"/>
      <c r="B93" s="19"/>
      <c r="C93" s="20"/>
      <c r="D93" s="19"/>
      <c r="E93" s="19"/>
      <c r="F93" s="16"/>
      <c r="G93" s="95"/>
      <c r="H93" s="19"/>
      <c r="I93" s="19"/>
      <c r="J93" s="19"/>
      <c r="K93" s="168">
        <v>5</v>
      </c>
      <c r="L93" s="129" t="s">
        <v>316</v>
      </c>
      <c r="M93" s="19">
        <v>46</v>
      </c>
      <c r="N93" s="152" t="s">
        <v>37</v>
      </c>
      <c r="O93" s="156" t="s">
        <v>136</v>
      </c>
      <c r="P93" s="15"/>
      <c r="Q93" s="15"/>
      <c r="R93" s="21"/>
      <c r="S93" s="15" t="s">
        <v>4</v>
      </c>
      <c r="T93" s="15"/>
      <c r="U93" s="98"/>
      <c r="V93" s="34"/>
      <c r="W93" s="34"/>
      <c r="X93" s="34"/>
      <c r="Y93" s="34"/>
      <c r="Z93" s="34"/>
      <c r="AA93" s="34"/>
      <c r="AB93" s="29"/>
      <c r="AC93" s="29"/>
      <c r="AD93" s="29"/>
      <c r="AE93" s="61"/>
      <c r="AF93" s="61"/>
      <c r="AG93" s="193"/>
      <c r="AH93" s="193"/>
      <c r="AI93" s="193"/>
      <c r="AJ93" s="193"/>
      <c r="AK93" s="193"/>
      <c r="AL93" s="193"/>
      <c r="AM93" s="193"/>
      <c r="AN93" s="193"/>
      <c r="AO93" s="193"/>
      <c r="AP93" s="193"/>
      <c r="AQ93" s="193"/>
      <c r="AR93" s="193"/>
      <c r="AS93" s="193"/>
      <c r="AT93" s="193"/>
      <c r="AU93" s="193"/>
      <c r="AV93" s="193"/>
      <c r="AW93" s="193"/>
      <c r="AX93" s="193"/>
      <c r="AY93" s="193"/>
      <c r="AZ93" s="193"/>
      <c r="BA93" s="193"/>
      <c r="BB93" s="193"/>
      <c r="BC93" s="193"/>
    </row>
    <row r="94" spans="1:55" s="80" customFormat="1" ht="162.75">
      <c r="A94" s="12"/>
      <c r="B94" s="138"/>
      <c r="C94" s="7"/>
      <c r="D94" s="138"/>
      <c r="E94" s="138"/>
      <c r="F94" s="10"/>
      <c r="G94" s="93"/>
      <c r="H94" s="138"/>
      <c r="I94" s="138"/>
      <c r="J94" s="138"/>
      <c r="K94" s="168">
        <v>6</v>
      </c>
      <c r="L94" s="128" t="s">
        <v>212</v>
      </c>
      <c r="M94" s="179">
        <v>35</v>
      </c>
      <c r="N94" s="151" t="s">
        <v>32</v>
      </c>
      <c r="O94" s="155" t="s">
        <v>127</v>
      </c>
      <c r="P94" s="15"/>
      <c r="Q94" s="15"/>
      <c r="R94" s="21"/>
      <c r="S94" s="15" t="s">
        <v>34</v>
      </c>
      <c r="T94" s="15"/>
      <c r="U94" s="98"/>
      <c r="V94" s="34"/>
      <c r="W94" s="34"/>
      <c r="X94" s="34"/>
      <c r="Y94" s="34"/>
      <c r="Z94" s="34"/>
      <c r="AA94" s="34"/>
      <c r="AB94" s="61"/>
      <c r="AC94" s="61"/>
      <c r="AD94" s="61"/>
      <c r="AE94" s="61"/>
      <c r="AF94" s="61"/>
      <c r="AG94" s="192"/>
      <c r="AH94" s="192"/>
      <c r="AI94" s="192"/>
      <c r="AJ94" s="192"/>
      <c r="AK94" s="192"/>
      <c r="AL94" s="192"/>
      <c r="AM94" s="192"/>
      <c r="AN94" s="192"/>
      <c r="AO94" s="192"/>
      <c r="AP94" s="192"/>
      <c r="AQ94" s="192"/>
      <c r="AR94" s="192"/>
      <c r="AS94" s="192"/>
      <c r="AT94" s="192"/>
      <c r="AU94" s="192"/>
      <c r="AV94" s="192"/>
      <c r="AW94" s="192"/>
      <c r="AX94" s="192"/>
      <c r="AY94" s="192"/>
      <c r="AZ94" s="192"/>
      <c r="BA94" s="192"/>
      <c r="BB94" s="192"/>
      <c r="BC94" s="192"/>
    </row>
    <row r="95" spans="1:55" s="114" customFormat="1" ht="91.7" customHeight="1">
      <c r="A95" s="18"/>
      <c r="B95" s="19"/>
      <c r="C95" s="20"/>
      <c r="D95" s="19"/>
      <c r="E95" s="19"/>
      <c r="F95" s="16"/>
      <c r="G95" s="95"/>
      <c r="H95" s="19"/>
      <c r="I95" s="19"/>
      <c r="J95" s="19"/>
      <c r="K95" s="144">
        <v>7</v>
      </c>
      <c r="L95" s="129" t="s">
        <v>38</v>
      </c>
      <c r="M95" s="19">
        <v>4</v>
      </c>
      <c r="N95" s="152" t="s">
        <v>39</v>
      </c>
      <c r="O95" s="156" t="s">
        <v>148</v>
      </c>
      <c r="P95" s="15"/>
      <c r="Q95" s="15"/>
      <c r="R95" s="21"/>
      <c r="S95" s="15"/>
      <c r="T95" s="15" t="s">
        <v>4</v>
      </c>
      <c r="U95" s="98"/>
      <c r="V95" s="34"/>
      <c r="W95" s="34"/>
      <c r="X95" s="34"/>
      <c r="Y95" s="34"/>
      <c r="Z95" s="34"/>
      <c r="AA95" s="34"/>
      <c r="AB95" s="29"/>
      <c r="AC95" s="29"/>
      <c r="AD95" s="29"/>
      <c r="AE95" s="29"/>
      <c r="AF95" s="29"/>
      <c r="AG95" s="193"/>
      <c r="AH95" s="193"/>
      <c r="AI95" s="193"/>
      <c r="AJ95" s="193"/>
      <c r="AK95" s="193"/>
      <c r="AL95" s="193"/>
      <c r="AM95" s="193"/>
      <c r="AN95" s="193"/>
      <c r="AO95" s="193"/>
      <c r="AP95" s="193"/>
      <c r="AQ95" s="193"/>
      <c r="AR95" s="193"/>
      <c r="AS95" s="193"/>
      <c r="AT95" s="193"/>
      <c r="AU95" s="193"/>
      <c r="AV95" s="193"/>
      <c r="AW95" s="193"/>
      <c r="AX95" s="193"/>
      <c r="AY95" s="193"/>
      <c r="AZ95" s="193"/>
      <c r="BA95" s="193"/>
      <c r="BB95" s="193"/>
      <c r="BC95" s="193"/>
    </row>
    <row r="96" spans="1:55" s="80" customFormat="1" ht="90" customHeight="1">
      <c r="A96" s="18"/>
      <c r="B96" s="19"/>
      <c r="C96" s="20"/>
      <c r="D96" s="16"/>
      <c r="E96" s="16"/>
      <c r="F96" s="16"/>
      <c r="G96" s="94"/>
      <c r="H96" s="16"/>
      <c r="I96" s="16"/>
      <c r="J96" s="19"/>
      <c r="K96" s="144">
        <v>8</v>
      </c>
      <c r="L96" s="128" t="s">
        <v>275</v>
      </c>
      <c r="M96" s="179">
        <v>36</v>
      </c>
      <c r="N96" s="151" t="s">
        <v>16</v>
      </c>
      <c r="O96" s="155" t="s">
        <v>88</v>
      </c>
      <c r="P96" s="15"/>
      <c r="Q96" s="15"/>
      <c r="R96" s="21"/>
      <c r="S96" s="15" t="s">
        <v>4</v>
      </c>
      <c r="T96" s="15"/>
      <c r="U96" s="98"/>
      <c r="V96" s="34"/>
      <c r="W96" s="34"/>
      <c r="X96" s="34"/>
      <c r="Y96" s="34"/>
      <c r="Z96" s="34"/>
      <c r="AA96" s="34"/>
      <c r="AB96" s="29"/>
      <c r="AC96" s="29"/>
      <c r="AD96" s="29"/>
      <c r="AE96" s="29"/>
      <c r="AF96" s="29"/>
      <c r="AG96" s="193"/>
      <c r="AH96" s="193"/>
      <c r="AI96" s="193"/>
      <c r="AJ96" s="193"/>
      <c r="AK96" s="193"/>
      <c r="AL96" s="193"/>
      <c r="AM96" s="193"/>
      <c r="AN96" s="193"/>
      <c r="AO96" s="193"/>
      <c r="AP96" s="193"/>
      <c r="AQ96" s="192"/>
      <c r="AR96" s="192"/>
      <c r="AS96" s="192"/>
      <c r="AT96" s="192"/>
      <c r="AU96" s="192"/>
      <c r="AV96" s="192"/>
      <c r="AW96" s="192"/>
      <c r="AX96" s="192"/>
      <c r="AY96" s="192"/>
      <c r="AZ96" s="192"/>
      <c r="BA96" s="192"/>
      <c r="BB96" s="192"/>
      <c r="BC96" s="192"/>
    </row>
    <row r="97" spans="1:55" s="80" customFormat="1" ht="46.5" hidden="1">
      <c r="A97" s="18"/>
      <c r="B97" s="19"/>
      <c r="C97" s="20"/>
      <c r="D97" s="19">
        <v>2012</v>
      </c>
      <c r="E97" s="19">
        <v>2009</v>
      </c>
      <c r="F97" s="16">
        <v>2009</v>
      </c>
      <c r="G97" s="95">
        <v>561</v>
      </c>
      <c r="H97" s="19">
        <v>47</v>
      </c>
      <c r="I97" s="19">
        <v>17</v>
      </c>
      <c r="J97" s="19">
        <v>224</v>
      </c>
      <c r="K97" s="144">
        <v>26</v>
      </c>
      <c r="L97" s="161" t="s">
        <v>280</v>
      </c>
      <c r="M97" s="164">
        <v>24</v>
      </c>
      <c r="N97" s="162" t="s">
        <v>16</v>
      </c>
      <c r="O97" s="163" t="s">
        <v>109</v>
      </c>
      <c r="P97" s="148"/>
      <c r="Q97" s="148"/>
      <c r="R97" s="21"/>
      <c r="S97" s="15"/>
      <c r="T97" s="15"/>
      <c r="U97" s="76"/>
      <c r="V97" s="187"/>
      <c r="W97" s="188"/>
      <c r="X97" s="188"/>
      <c r="Y97" s="188"/>
      <c r="Z97" s="188"/>
      <c r="AA97" s="188"/>
      <c r="AB97" s="146">
        <f t="shared" ref="AB97:AB110" si="10">COUNTIFS(P97:AA97,"&lt;&gt;к",P97:AA97,"&lt;&gt;кт",P97:AA97,"*")</f>
        <v>0</v>
      </c>
      <c r="AC97" s="146">
        <f t="shared" si="8"/>
        <v>0</v>
      </c>
      <c r="AD97" s="146">
        <f t="shared" ref="AD97:AD110" si="11">COUNTIF(P97:AA97,"Кт")</f>
        <v>0</v>
      </c>
      <c r="AE97" s="147" t="s">
        <v>4</v>
      </c>
      <c r="AF97" s="147" t="s">
        <v>4</v>
      </c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</row>
    <row r="98" spans="1:55" s="80" customFormat="1" ht="186">
      <c r="A98" s="12"/>
      <c r="B98" s="12"/>
      <c r="C98" s="7"/>
      <c r="D98" s="138"/>
      <c r="E98" s="138"/>
      <c r="F98" s="10"/>
      <c r="G98" s="93"/>
      <c r="H98" s="138"/>
      <c r="I98" s="138"/>
      <c r="J98" s="138"/>
      <c r="K98" s="144">
        <v>9</v>
      </c>
      <c r="L98" s="129" t="s">
        <v>213</v>
      </c>
      <c r="M98" s="19">
        <v>32</v>
      </c>
      <c r="N98" s="152" t="s">
        <v>20</v>
      </c>
      <c r="O98" s="156" t="s">
        <v>336</v>
      </c>
      <c r="P98" s="15"/>
      <c r="Q98" s="15" t="s">
        <v>4</v>
      </c>
      <c r="R98" s="15"/>
      <c r="S98" s="15"/>
      <c r="T98" s="15"/>
      <c r="U98" s="98"/>
      <c r="V98" s="34"/>
      <c r="W98" s="34"/>
      <c r="X98" s="34"/>
      <c r="Y98" s="34"/>
      <c r="Z98" s="34"/>
      <c r="AA98" s="34"/>
      <c r="AB98" s="61"/>
      <c r="AC98" s="61"/>
      <c r="AD98" s="61"/>
      <c r="AE98" s="61"/>
      <c r="AF98" s="61"/>
      <c r="AG98" s="192"/>
      <c r="AH98" s="192"/>
      <c r="AI98" s="192"/>
      <c r="AJ98" s="192"/>
      <c r="AK98" s="192"/>
      <c r="AL98" s="192"/>
      <c r="AM98" s="192"/>
      <c r="AN98" s="192"/>
      <c r="AO98" s="192"/>
      <c r="AP98" s="192"/>
      <c r="AQ98" s="192"/>
      <c r="AR98" s="192"/>
      <c r="AS98" s="192"/>
      <c r="AT98" s="192"/>
      <c r="AU98" s="192"/>
      <c r="AV98" s="192"/>
      <c r="AW98" s="192"/>
      <c r="AX98" s="192"/>
      <c r="AY98" s="192"/>
      <c r="AZ98" s="192"/>
      <c r="BA98" s="192"/>
      <c r="BB98" s="192"/>
      <c r="BC98" s="192"/>
    </row>
    <row r="99" spans="1:55" s="80" customFormat="1" ht="139.5">
      <c r="A99" s="18"/>
      <c r="B99" s="18"/>
      <c r="C99" s="20"/>
      <c r="D99" s="16"/>
      <c r="E99" s="16"/>
      <c r="F99" s="16"/>
      <c r="G99" s="94"/>
      <c r="H99" s="16"/>
      <c r="I99" s="16"/>
      <c r="J99" s="19"/>
      <c r="K99" s="144">
        <v>10</v>
      </c>
      <c r="L99" s="128" t="s">
        <v>203</v>
      </c>
      <c r="M99" s="179">
        <v>97</v>
      </c>
      <c r="N99" s="151" t="s">
        <v>27</v>
      </c>
      <c r="O99" s="155" t="s">
        <v>111</v>
      </c>
      <c r="P99" s="15"/>
      <c r="Q99" s="15"/>
      <c r="R99" s="21" t="s">
        <v>44</v>
      </c>
      <c r="S99" s="15"/>
      <c r="T99" s="15"/>
      <c r="U99" s="98"/>
      <c r="V99" s="34"/>
      <c r="W99" s="34"/>
      <c r="X99" s="34"/>
      <c r="Y99" s="34"/>
      <c r="Z99" s="34"/>
      <c r="AA99" s="34"/>
      <c r="AB99" s="29"/>
      <c r="AC99" s="29"/>
      <c r="AD99" s="29"/>
      <c r="AE99" s="29"/>
      <c r="AF99" s="29"/>
      <c r="AG99" s="193"/>
      <c r="AH99" s="193"/>
      <c r="AI99" s="193"/>
      <c r="AJ99" s="193"/>
      <c r="AK99" s="193"/>
      <c r="AL99" s="193"/>
      <c r="AM99" s="193"/>
      <c r="AN99" s="193"/>
      <c r="AO99" s="193"/>
      <c r="AP99" s="193"/>
      <c r="AQ99" s="192"/>
      <c r="AR99" s="192"/>
      <c r="AS99" s="192"/>
      <c r="AT99" s="192"/>
      <c r="AU99" s="192"/>
      <c r="AV99" s="192"/>
      <c r="AW99" s="192"/>
      <c r="AX99" s="192"/>
      <c r="AY99" s="192"/>
      <c r="AZ99" s="192"/>
      <c r="BA99" s="192"/>
      <c r="BB99" s="192"/>
      <c r="BC99" s="192"/>
    </row>
    <row r="100" spans="1:55" s="114" customFormat="1" ht="69.75">
      <c r="A100" s="18"/>
      <c r="B100" s="18"/>
      <c r="C100" s="20"/>
      <c r="D100" s="19"/>
      <c r="E100" s="19"/>
      <c r="F100" s="16"/>
      <c r="G100" s="95"/>
      <c r="H100" s="19"/>
      <c r="I100" s="19"/>
      <c r="J100" s="19"/>
      <c r="K100" s="144">
        <v>11</v>
      </c>
      <c r="L100" s="129" t="s">
        <v>291</v>
      </c>
      <c r="M100" s="19">
        <v>55</v>
      </c>
      <c r="N100" s="152" t="s">
        <v>41</v>
      </c>
      <c r="O100" s="156" t="s">
        <v>108</v>
      </c>
      <c r="P100" s="15"/>
      <c r="Q100" s="15"/>
      <c r="R100" s="21"/>
      <c r="S100" s="15"/>
      <c r="T100" s="15" t="s">
        <v>175</v>
      </c>
      <c r="U100" s="98"/>
      <c r="V100" s="34"/>
      <c r="W100" s="34"/>
      <c r="X100" s="34"/>
      <c r="Y100" s="34"/>
      <c r="Z100" s="34"/>
      <c r="AA100" s="34"/>
      <c r="AB100" s="29"/>
      <c r="AC100" s="29"/>
      <c r="AD100" s="29"/>
      <c r="AE100" s="29"/>
      <c r="AF100" s="29"/>
      <c r="AG100" s="193"/>
      <c r="AH100" s="193"/>
      <c r="AI100" s="193"/>
      <c r="AJ100" s="193"/>
      <c r="AK100" s="193"/>
      <c r="AL100" s="193"/>
      <c r="AM100" s="193"/>
      <c r="AN100" s="193"/>
      <c r="AO100" s="193"/>
      <c r="AP100" s="193"/>
      <c r="AQ100" s="193"/>
      <c r="AR100" s="193"/>
      <c r="AS100" s="193"/>
      <c r="AT100" s="193"/>
      <c r="AU100" s="193"/>
      <c r="AV100" s="193"/>
      <c r="AW100" s="193"/>
      <c r="AX100" s="193"/>
      <c r="AY100" s="193"/>
      <c r="AZ100" s="193"/>
      <c r="BA100" s="193"/>
      <c r="BB100" s="193"/>
      <c r="BC100" s="193"/>
    </row>
    <row r="101" spans="1:55" s="114" customFormat="1" ht="93">
      <c r="A101" s="18"/>
      <c r="B101" s="18"/>
      <c r="C101" s="20"/>
      <c r="D101" s="19"/>
      <c r="E101" s="19"/>
      <c r="F101" s="16"/>
      <c r="G101" s="95"/>
      <c r="H101" s="19"/>
      <c r="I101" s="19"/>
      <c r="J101" s="19"/>
      <c r="K101" s="144">
        <v>12</v>
      </c>
      <c r="L101" s="128" t="s">
        <v>215</v>
      </c>
      <c r="M101" s="179">
        <v>126</v>
      </c>
      <c r="N101" s="151" t="s">
        <v>16</v>
      </c>
      <c r="O101" s="155" t="s">
        <v>119</v>
      </c>
      <c r="P101" s="15"/>
      <c r="Q101" s="15" t="s">
        <v>4</v>
      </c>
      <c r="R101" s="15"/>
      <c r="S101" s="15"/>
      <c r="T101" s="15"/>
      <c r="U101" s="98"/>
      <c r="V101" s="34"/>
      <c r="W101" s="34"/>
      <c r="X101" s="34"/>
      <c r="Y101" s="34"/>
      <c r="Z101" s="34"/>
      <c r="AA101" s="34"/>
      <c r="AB101" s="29"/>
      <c r="AC101" s="29"/>
      <c r="AD101" s="29"/>
      <c r="AE101" s="29"/>
      <c r="AF101" s="29"/>
      <c r="AG101" s="193"/>
      <c r="AH101" s="193"/>
      <c r="AI101" s="193"/>
      <c r="AJ101" s="193"/>
      <c r="AK101" s="193"/>
      <c r="AL101" s="193"/>
      <c r="AM101" s="193"/>
      <c r="AN101" s="193"/>
      <c r="AO101" s="193"/>
      <c r="AP101" s="193"/>
      <c r="AQ101" s="193"/>
      <c r="AR101" s="193"/>
      <c r="AS101" s="193"/>
      <c r="AT101" s="193"/>
      <c r="AU101" s="193"/>
      <c r="AV101" s="193"/>
      <c r="AW101" s="193"/>
      <c r="AX101" s="193"/>
      <c r="AY101" s="193"/>
      <c r="AZ101" s="193"/>
      <c r="BA101" s="193"/>
      <c r="BB101" s="193"/>
      <c r="BC101" s="193"/>
    </row>
    <row r="102" spans="1:55" s="80" customFormat="1" ht="51" customHeight="1">
      <c r="A102" s="18"/>
      <c r="B102" s="18"/>
      <c r="C102" s="20"/>
      <c r="D102" s="19"/>
      <c r="E102" s="19"/>
      <c r="F102" s="16"/>
      <c r="G102" s="95"/>
      <c r="H102" s="19"/>
      <c r="I102" s="19"/>
      <c r="J102" s="19"/>
      <c r="K102" s="144">
        <v>13</v>
      </c>
      <c r="L102" s="129" t="s">
        <v>216</v>
      </c>
      <c r="M102" s="19">
        <v>62</v>
      </c>
      <c r="N102" s="152" t="s">
        <v>58</v>
      </c>
      <c r="O102" s="156" t="s">
        <v>84</v>
      </c>
      <c r="P102" s="15"/>
      <c r="Q102" s="15" t="s">
        <v>4</v>
      </c>
      <c r="R102" s="21"/>
      <c r="S102" s="15"/>
      <c r="T102" s="15"/>
      <c r="U102" s="98"/>
      <c r="V102" s="34"/>
      <c r="W102" s="34"/>
      <c r="X102" s="34"/>
      <c r="Y102" s="34"/>
      <c r="Z102" s="34"/>
      <c r="AA102" s="34"/>
      <c r="AB102" s="29"/>
      <c r="AC102" s="29"/>
      <c r="AD102" s="29"/>
      <c r="AE102" s="61"/>
      <c r="AF102" s="61"/>
      <c r="AG102" s="193"/>
      <c r="AH102" s="193"/>
      <c r="AI102" s="193"/>
      <c r="AJ102" s="193"/>
      <c r="AK102" s="193"/>
      <c r="AL102" s="193"/>
      <c r="AM102" s="193"/>
      <c r="AN102" s="193"/>
      <c r="AO102" s="193"/>
      <c r="AP102" s="193"/>
      <c r="AQ102" s="192"/>
      <c r="AR102" s="192"/>
      <c r="AS102" s="192"/>
      <c r="AT102" s="192"/>
      <c r="AU102" s="192"/>
      <c r="AV102" s="192"/>
      <c r="AW102" s="192"/>
      <c r="AX102" s="192"/>
      <c r="AY102" s="192"/>
      <c r="AZ102" s="192"/>
      <c r="BA102" s="192"/>
      <c r="BB102" s="192"/>
      <c r="BC102" s="192"/>
    </row>
    <row r="103" spans="1:55" s="80" customFormat="1" ht="162.75" hidden="1">
      <c r="A103" s="12"/>
      <c r="B103" s="12"/>
      <c r="C103" s="7"/>
      <c r="D103" s="138"/>
      <c r="E103" s="138">
        <v>2009</v>
      </c>
      <c r="F103" s="10"/>
      <c r="G103" s="93"/>
      <c r="H103" s="138">
        <v>81</v>
      </c>
      <c r="I103" s="138"/>
      <c r="J103" s="138">
        <v>514</v>
      </c>
      <c r="K103" s="149">
        <v>41</v>
      </c>
      <c r="L103" s="161" t="s">
        <v>218</v>
      </c>
      <c r="M103" s="164">
        <v>75</v>
      </c>
      <c r="N103" s="162" t="s">
        <v>37</v>
      </c>
      <c r="O103" s="163" t="s">
        <v>139</v>
      </c>
      <c r="P103" s="148"/>
      <c r="Q103" s="148"/>
      <c r="R103" s="21"/>
      <c r="S103" s="15"/>
      <c r="T103" s="15"/>
      <c r="U103" s="76"/>
      <c r="V103" s="187"/>
      <c r="W103" s="188"/>
      <c r="X103" s="188"/>
      <c r="Y103" s="188"/>
      <c r="Z103" s="188"/>
      <c r="AA103" s="188"/>
      <c r="AB103" s="147">
        <f t="shared" si="10"/>
        <v>0</v>
      </c>
      <c r="AC103" s="147">
        <f t="shared" si="8"/>
        <v>0</v>
      </c>
      <c r="AD103" s="147">
        <f t="shared" si="11"/>
        <v>0</v>
      </c>
      <c r="AE103" s="147" t="s">
        <v>4</v>
      </c>
      <c r="AF103" s="147" t="s">
        <v>4</v>
      </c>
    </row>
    <row r="104" spans="1:55" s="114" customFormat="1" ht="69.75">
      <c r="A104" s="18"/>
      <c r="B104" s="18"/>
      <c r="C104" s="20"/>
      <c r="D104" s="19"/>
      <c r="E104" s="19"/>
      <c r="F104" s="16"/>
      <c r="G104" s="95"/>
      <c r="H104" s="19"/>
      <c r="I104" s="19"/>
      <c r="J104" s="19"/>
      <c r="K104" s="144">
        <v>14</v>
      </c>
      <c r="L104" s="129" t="s">
        <v>300</v>
      </c>
      <c r="M104" s="19">
        <v>193</v>
      </c>
      <c r="N104" s="152" t="s">
        <v>16</v>
      </c>
      <c r="O104" s="156" t="s">
        <v>123</v>
      </c>
      <c r="P104" s="15"/>
      <c r="Q104" s="15"/>
      <c r="R104" s="21"/>
      <c r="S104" s="15" t="s">
        <v>4</v>
      </c>
      <c r="T104" s="15"/>
      <c r="U104" s="98"/>
      <c r="V104" s="34"/>
      <c r="W104" s="34"/>
      <c r="X104" s="34"/>
      <c r="Y104" s="34"/>
      <c r="Z104" s="34"/>
      <c r="AA104" s="34"/>
      <c r="AB104" s="29"/>
      <c r="AC104" s="29"/>
      <c r="AD104" s="29"/>
      <c r="AE104" s="29"/>
      <c r="AF104" s="29"/>
      <c r="AG104" s="193"/>
      <c r="AH104" s="193"/>
      <c r="AI104" s="193"/>
      <c r="AJ104" s="193"/>
      <c r="AK104" s="193"/>
      <c r="AL104" s="193"/>
      <c r="AM104" s="193"/>
      <c r="AN104" s="193"/>
      <c r="AO104" s="193"/>
      <c r="AP104" s="193"/>
      <c r="AQ104" s="193"/>
      <c r="AR104" s="193"/>
      <c r="AS104" s="193"/>
      <c r="AT104" s="193"/>
      <c r="AU104" s="193"/>
      <c r="AV104" s="193"/>
      <c r="AW104" s="193"/>
      <c r="AX104" s="193"/>
      <c r="AY104" s="193"/>
      <c r="AZ104" s="193"/>
      <c r="BA104" s="193"/>
      <c r="BB104" s="193"/>
      <c r="BC104" s="193"/>
    </row>
    <row r="105" spans="1:55" s="80" customFormat="1" ht="69.75">
      <c r="A105" s="18"/>
      <c r="B105" s="18"/>
      <c r="C105" s="20"/>
      <c r="D105" s="16"/>
      <c r="E105" s="16"/>
      <c r="F105" s="16"/>
      <c r="G105" s="94"/>
      <c r="H105" s="16"/>
      <c r="I105" s="16"/>
      <c r="J105" s="19"/>
      <c r="K105" s="144">
        <v>15</v>
      </c>
      <c r="L105" s="128" t="s">
        <v>219</v>
      </c>
      <c r="M105" s="179">
        <v>178</v>
      </c>
      <c r="N105" s="151" t="s">
        <v>43</v>
      </c>
      <c r="O105" s="155" t="s">
        <v>125</v>
      </c>
      <c r="P105" s="15"/>
      <c r="Q105" s="15"/>
      <c r="R105" s="15"/>
      <c r="S105" s="15" t="s">
        <v>4</v>
      </c>
      <c r="T105" s="15"/>
      <c r="U105" s="98"/>
      <c r="V105" s="34"/>
      <c r="W105" s="34"/>
      <c r="X105" s="34"/>
      <c r="Y105" s="34"/>
      <c r="Z105" s="34"/>
      <c r="AA105" s="34"/>
      <c r="AB105" s="29"/>
      <c r="AC105" s="29"/>
      <c r="AD105" s="29"/>
      <c r="AE105" s="29"/>
      <c r="AF105" s="29"/>
      <c r="AG105" s="193"/>
      <c r="AH105" s="193"/>
      <c r="AI105" s="193"/>
      <c r="AJ105" s="193"/>
      <c r="AK105" s="193"/>
      <c r="AL105" s="193"/>
      <c r="AM105" s="193"/>
      <c r="AN105" s="193"/>
      <c r="AO105" s="193"/>
      <c r="AP105" s="193"/>
      <c r="AQ105" s="192"/>
      <c r="AR105" s="192"/>
      <c r="AS105" s="192"/>
      <c r="AT105" s="192"/>
      <c r="AU105" s="192"/>
      <c r="AV105" s="192"/>
      <c r="AW105" s="192"/>
      <c r="AX105" s="192"/>
      <c r="AY105" s="192"/>
      <c r="AZ105" s="192"/>
      <c r="BA105" s="192"/>
      <c r="BB105" s="192"/>
      <c r="BC105" s="192"/>
    </row>
    <row r="106" spans="1:55" s="80" customFormat="1" ht="165.75" customHeight="1">
      <c r="A106" s="12"/>
      <c r="B106" s="12"/>
      <c r="C106" s="7"/>
      <c r="D106" s="138"/>
      <c r="E106" s="138"/>
      <c r="F106" s="10"/>
      <c r="G106" s="93"/>
      <c r="H106" s="138"/>
      <c r="I106" s="138"/>
      <c r="J106" s="138"/>
      <c r="K106" s="144">
        <v>16</v>
      </c>
      <c r="L106" s="128" t="s">
        <v>220</v>
      </c>
      <c r="M106" s="179">
        <v>165</v>
      </c>
      <c r="N106" s="151" t="s">
        <v>27</v>
      </c>
      <c r="O106" s="155" t="s">
        <v>118</v>
      </c>
      <c r="P106" s="15"/>
      <c r="Q106" s="15"/>
      <c r="R106" s="21"/>
      <c r="S106" s="15"/>
      <c r="T106" s="15"/>
      <c r="U106" s="98" t="s">
        <v>60</v>
      </c>
      <c r="V106" s="34"/>
      <c r="W106" s="34"/>
      <c r="X106" s="34"/>
      <c r="Y106" s="34"/>
      <c r="Z106" s="34"/>
      <c r="AA106" s="34"/>
      <c r="AB106" s="61"/>
      <c r="AC106" s="61"/>
      <c r="AD106" s="61"/>
      <c r="AE106" s="61"/>
      <c r="AF106" s="61"/>
      <c r="AG106" s="192"/>
      <c r="AH106" s="192"/>
      <c r="AI106" s="192"/>
      <c r="AJ106" s="192"/>
      <c r="AK106" s="192"/>
      <c r="AL106" s="192"/>
      <c r="AM106" s="192"/>
      <c r="AN106" s="192"/>
      <c r="AO106" s="192"/>
      <c r="AP106" s="192"/>
      <c r="AQ106" s="192"/>
      <c r="AR106" s="192"/>
      <c r="AS106" s="192"/>
      <c r="AT106" s="192"/>
      <c r="AU106" s="192"/>
      <c r="AV106" s="192"/>
      <c r="AW106" s="192"/>
      <c r="AX106" s="192"/>
      <c r="AY106" s="192"/>
      <c r="AZ106" s="192"/>
      <c r="BA106" s="192"/>
      <c r="BB106" s="192"/>
      <c r="BC106" s="192"/>
    </row>
    <row r="107" spans="1:55" s="80" customFormat="1" ht="46.5">
      <c r="A107" s="12"/>
      <c r="B107" s="12"/>
      <c r="C107" s="7"/>
      <c r="D107" s="138"/>
      <c r="E107" s="138"/>
      <c r="F107" s="10"/>
      <c r="G107" s="93"/>
      <c r="H107" s="138"/>
      <c r="I107" s="138"/>
      <c r="J107" s="138"/>
      <c r="K107" s="144">
        <v>17</v>
      </c>
      <c r="L107" s="129" t="s">
        <v>221</v>
      </c>
      <c r="M107" s="19">
        <v>207</v>
      </c>
      <c r="N107" s="152" t="s">
        <v>22</v>
      </c>
      <c r="O107" s="156" t="s">
        <v>62</v>
      </c>
      <c r="P107" s="15"/>
      <c r="Q107" s="15"/>
      <c r="R107" s="21" t="s">
        <v>4</v>
      </c>
      <c r="S107" s="15"/>
      <c r="T107" s="15"/>
      <c r="U107" s="98"/>
      <c r="V107" s="193"/>
      <c r="W107" s="34"/>
      <c r="X107" s="34"/>
      <c r="Y107" s="34"/>
      <c r="Z107" s="34"/>
      <c r="AA107" s="34"/>
      <c r="AB107" s="61"/>
      <c r="AC107" s="61"/>
      <c r="AD107" s="61"/>
      <c r="AE107" s="61"/>
      <c r="AF107" s="61"/>
      <c r="AG107" s="192"/>
      <c r="AH107" s="192"/>
      <c r="AI107" s="192"/>
      <c r="AJ107" s="192"/>
      <c r="AK107" s="192"/>
      <c r="AL107" s="192"/>
      <c r="AM107" s="192"/>
      <c r="AN107" s="192"/>
      <c r="AO107" s="192"/>
      <c r="AP107" s="192"/>
      <c r="AQ107" s="192"/>
      <c r="AR107" s="192"/>
      <c r="AS107" s="192"/>
      <c r="AT107" s="192"/>
      <c r="AU107" s="192"/>
      <c r="AV107" s="192"/>
      <c r="AW107" s="192"/>
      <c r="AX107" s="192"/>
      <c r="AY107" s="192"/>
      <c r="AZ107" s="192"/>
      <c r="BA107" s="192"/>
      <c r="BB107" s="192"/>
      <c r="BC107" s="192"/>
    </row>
    <row r="108" spans="1:55" s="80" customFormat="1" ht="93">
      <c r="A108" s="12"/>
      <c r="B108" s="12"/>
      <c r="C108" s="7"/>
      <c r="D108" s="138"/>
      <c r="E108" s="138"/>
      <c r="F108" s="10"/>
      <c r="G108" s="93"/>
      <c r="H108" s="138"/>
      <c r="I108" s="138"/>
      <c r="J108" s="138"/>
      <c r="K108" s="144">
        <v>18</v>
      </c>
      <c r="L108" s="129" t="s">
        <v>222</v>
      </c>
      <c r="M108" s="19">
        <v>76</v>
      </c>
      <c r="N108" s="152" t="s">
        <v>63</v>
      </c>
      <c r="O108" s="156" t="s">
        <v>112</v>
      </c>
      <c r="P108" s="15"/>
      <c r="Q108" s="15"/>
      <c r="R108" s="21"/>
      <c r="S108" s="15" t="s">
        <v>4</v>
      </c>
      <c r="T108" s="15"/>
      <c r="U108" s="98"/>
      <c r="V108" s="34"/>
      <c r="W108" s="34"/>
      <c r="X108" s="34"/>
      <c r="Y108" s="34"/>
      <c r="Z108" s="34"/>
      <c r="AA108" s="34"/>
      <c r="AB108" s="61"/>
      <c r="AC108" s="61"/>
      <c r="AD108" s="61"/>
      <c r="AE108" s="61"/>
      <c r="AF108" s="61"/>
      <c r="AG108" s="192"/>
      <c r="AH108" s="192"/>
      <c r="AI108" s="192"/>
      <c r="AJ108" s="192"/>
      <c r="AK108" s="192"/>
      <c r="AL108" s="192"/>
      <c r="AM108" s="192"/>
      <c r="AN108" s="192"/>
      <c r="AO108" s="192"/>
      <c r="AP108" s="192"/>
      <c r="AQ108" s="192"/>
      <c r="AR108" s="192"/>
      <c r="AS108" s="192"/>
      <c r="AT108" s="192"/>
      <c r="AU108" s="192"/>
      <c r="AV108" s="192"/>
      <c r="AW108" s="192"/>
      <c r="AX108" s="192"/>
      <c r="AY108" s="192"/>
      <c r="AZ108" s="192"/>
      <c r="BA108" s="192"/>
      <c r="BB108" s="192"/>
      <c r="BC108" s="192"/>
    </row>
    <row r="109" spans="1:55" s="114" customFormat="1" ht="93">
      <c r="A109" s="18"/>
      <c r="B109" s="18"/>
      <c r="C109" s="20"/>
      <c r="D109" s="16"/>
      <c r="E109" s="16"/>
      <c r="F109" s="16"/>
      <c r="G109" s="94"/>
      <c r="H109" s="16"/>
      <c r="I109" s="16"/>
      <c r="J109" s="19"/>
      <c r="K109" s="144">
        <v>19</v>
      </c>
      <c r="L109" s="128" t="s">
        <v>292</v>
      </c>
      <c r="M109" s="179">
        <v>98</v>
      </c>
      <c r="N109" s="151" t="s">
        <v>47</v>
      </c>
      <c r="O109" s="155" t="s">
        <v>103</v>
      </c>
      <c r="P109" s="15"/>
      <c r="Q109" s="15" t="s">
        <v>3</v>
      </c>
      <c r="R109" s="21"/>
      <c r="S109" s="15"/>
      <c r="T109" s="15"/>
      <c r="U109" s="98"/>
      <c r="V109" s="34"/>
      <c r="W109" s="34"/>
      <c r="X109" s="34"/>
      <c r="Y109" s="34"/>
      <c r="Z109" s="34"/>
      <c r="AA109" s="34"/>
      <c r="AB109" s="29"/>
      <c r="AC109" s="29"/>
      <c r="AD109" s="29"/>
      <c r="AE109" s="61"/>
      <c r="AF109" s="61"/>
      <c r="AG109" s="193"/>
      <c r="AH109" s="193"/>
      <c r="AI109" s="193"/>
      <c r="AJ109" s="193"/>
      <c r="AK109" s="193"/>
      <c r="AL109" s="193"/>
      <c r="AM109" s="193"/>
      <c r="AN109" s="193"/>
      <c r="AO109" s="193"/>
      <c r="AP109" s="193"/>
      <c r="AQ109" s="193"/>
      <c r="AR109" s="193"/>
      <c r="AS109" s="193"/>
      <c r="AT109" s="193"/>
      <c r="AU109" s="193"/>
      <c r="AV109" s="193"/>
      <c r="AW109" s="193"/>
      <c r="AX109" s="193"/>
      <c r="AY109" s="193"/>
      <c r="AZ109" s="193"/>
      <c r="BA109" s="193"/>
      <c r="BB109" s="193"/>
      <c r="BC109" s="193"/>
    </row>
    <row r="110" spans="1:55" s="80" customFormat="1" ht="57.75" hidden="1" customHeight="1">
      <c r="A110" s="12"/>
      <c r="B110" s="12"/>
      <c r="C110" s="7"/>
      <c r="D110" s="138"/>
      <c r="E110" s="138">
        <v>2010</v>
      </c>
      <c r="F110" s="10"/>
      <c r="G110" s="93"/>
      <c r="H110" s="138">
        <v>130</v>
      </c>
      <c r="I110" s="138"/>
      <c r="J110" s="138">
        <v>528</v>
      </c>
      <c r="K110" s="149">
        <v>51</v>
      </c>
      <c r="L110" s="165" t="s">
        <v>224</v>
      </c>
      <c r="M110" s="150">
        <v>115</v>
      </c>
      <c r="N110" s="166" t="s">
        <v>16</v>
      </c>
      <c r="O110" s="167" t="s">
        <v>141</v>
      </c>
      <c r="P110" s="148"/>
      <c r="Q110" s="148"/>
      <c r="R110" s="21"/>
      <c r="S110" s="15"/>
      <c r="T110" s="15"/>
      <c r="U110" s="76"/>
      <c r="V110" s="189"/>
      <c r="W110" s="188"/>
      <c r="X110" s="188"/>
      <c r="Y110" s="188"/>
      <c r="Z110" s="188"/>
      <c r="AA110" s="188"/>
      <c r="AB110" s="147">
        <f t="shared" si="10"/>
        <v>0</v>
      </c>
      <c r="AC110" s="147">
        <f t="shared" si="8"/>
        <v>0</v>
      </c>
      <c r="AD110" s="147">
        <f t="shared" si="11"/>
        <v>0</v>
      </c>
      <c r="AE110" s="147" t="s">
        <v>4</v>
      </c>
      <c r="AF110" s="147" t="s">
        <v>4</v>
      </c>
    </row>
    <row r="111" spans="1:55" s="80" customFormat="1" ht="69.75">
      <c r="A111" s="18"/>
      <c r="B111" s="18"/>
      <c r="C111" s="20"/>
      <c r="D111" s="16"/>
      <c r="E111" s="16"/>
      <c r="F111" s="16"/>
      <c r="G111" s="94"/>
      <c r="H111" s="16"/>
      <c r="I111" s="16"/>
      <c r="J111" s="19"/>
      <c r="K111" s="144">
        <v>20</v>
      </c>
      <c r="L111" s="129" t="s">
        <v>225</v>
      </c>
      <c r="M111" s="21">
        <v>204</v>
      </c>
      <c r="N111" s="152" t="s">
        <v>24</v>
      </c>
      <c r="O111" s="145" t="s">
        <v>66</v>
      </c>
      <c r="P111" s="15"/>
      <c r="Q111" s="15"/>
      <c r="R111" s="21" t="s">
        <v>4</v>
      </c>
      <c r="S111" s="15"/>
      <c r="T111" s="15"/>
      <c r="U111" s="98"/>
      <c r="V111" s="34"/>
      <c r="W111" s="34"/>
      <c r="X111" s="34"/>
      <c r="Y111" s="34"/>
      <c r="Z111" s="34"/>
      <c r="AA111" s="34"/>
      <c r="AB111" s="29"/>
      <c r="AC111" s="29"/>
      <c r="AD111" s="29"/>
      <c r="AE111" s="61"/>
      <c r="AF111" s="61"/>
      <c r="AG111" s="193"/>
      <c r="AH111" s="193"/>
      <c r="AI111" s="193"/>
      <c r="AJ111" s="193"/>
      <c r="AK111" s="193"/>
      <c r="AL111" s="193"/>
      <c r="AM111" s="193"/>
      <c r="AN111" s="193"/>
      <c r="AO111" s="193"/>
      <c r="AP111" s="193"/>
      <c r="AQ111" s="192"/>
      <c r="AR111" s="192"/>
      <c r="AS111" s="192"/>
      <c r="AT111" s="192"/>
      <c r="AU111" s="192"/>
      <c r="AV111" s="192"/>
      <c r="AW111" s="192"/>
      <c r="AX111" s="192"/>
      <c r="AY111" s="192"/>
      <c r="AZ111" s="192"/>
      <c r="BA111" s="192"/>
      <c r="BB111" s="192"/>
      <c r="BC111" s="192"/>
    </row>
    <row r="112" spans="1:55" s="114" customFormat="1" ht="138.75" customHeight="1">
      <c r="A112" s="12"/>
      <c r="B112" s="12"/>
      <c r="C112" s="7"/>
      <c r="D112" s="11"/>
      <c r="E112" s="11"/>
      <c r="F112" s="17"/>
      <c r="G112" s="96"/>
      <c r="H112" s="11"/>
      <c r="I112" s="11"/>
      <c r="J112" s="138"/>
      <c r="K112" s="144">
        <v>21</v>
      </c>
      <c r="L112" s="129" t="s">
        <v>226</v>
      </c>
      <c r="M112" s="21">
        <v>127</v>
      </c>
      <c r="N112" s="152" t="s">
        <v>16</v>
      </c>
      <c r="O112" s="145" t="s">
        <v>98</v>
      </c>
      <c r="P112" s="15"/>
      <c r="Q112" s="15" t="s">
        <v>4</v>
      </c>
      <c r="R112" s="21"/>
      <c r="S112" s="15"/>
      <c r="T112" s="15"/>
      <c r="U112" s="98"/>
      <c r="V112" s="34"/>
      <c r="W112" s="34"/>
      <c r="X112" s="34"/>
      <c r="Y112" s="34"/>
      <c r="Z112" s="34"/>
      <c r="AA112" s="34"/>
      <c r="AB112" s="61"/>
      <c r="AC112" s="61"/>
      <c r="AD112" s="61"/>
      <c r="AE112" s="61"/>
      <c r="AF112" s="61"/>
      <c r="AG112" s="192"/>
      <c r="AH112" s="192"/>
      <c r="AI112" s="192"/>
      <c r="AJ112" s="192"/>
      <c r="AK112" s="192"/>
      <c r="AL112" s="192"/>
      <c r="AM112" s="192"/>
      <c r="AN112" s="192"/>
      <c r="AO112" s="192"/>
      <c r="AP112" s="192"/>
      <c r="AQ112" s="193"/>
      <c r="AR112" s="193"/>
      <c r="AS112" s="193"/>
      <c r="AT112" s="193"/>
      <c r="AU112" s="193"/>
      <c r="AV112" s="193"/>
      <c r="AW112" s="193"/>
      <c r="AX112" s="193"/>
      <c r="AY112" s="193"/>
      <c r="AZ112" s="193"/>
      <c r="BA112" s="193"/>
      <c r="BB112" s="193"/>
      <c r="BC112" s="193"/>
    </row>
    <row r="113" spans="1:55" s="80" customFormat="1" ht="46.5">
      <c r="A113" s="12"/>
      <c r="B113" s="12"/>
      <c r="C113" s="7"/>
      <c r="D113" s="11"/>
      <c r="E113" s="11"/>
      <c r="F113" s="17"/>
      <c r="G113" s="96"/>
      <c r="H113" s="11"/>
      <c r="I113" s="11"/>
      <c r="J113" s="138"/>
      <c r="K113" s="144">
        <v>22</v>
      </c>
      <c r="L113" s="130" t="s">
        <v>294</v>
      </c>
      <c r="M113" s="11">
        <v>120</v>
      </c>
      <c r="N113" s="151" t="s">
        <v>16</v>
      </c>
      <c r="O113" s="143" t="s">
        <v>87</v>
      </c>
      <c r="P113" s="15"/>
      <c r="Q113" s="15"/>
      <c r="R113" s="21"/>
      <c r="S113" s="15"/>
      <c r="T113" s="15" t="s">
        <v>4</v>
      </c>
      <c r="U113" s="98"/>
      <c r="V113" s="34"/>
      <c r="W113" s="34"/>
      <c r="X113" s="34"/>
      <c r="Y113" s="34"/>
      <c r="Z113" s="34"/>
      <c r="AA113" s="34"/>
      <c r="AB113" s="61"/>
      <c r="AC113" s="61"/>
      <c r="AD113" s="61"/>
      <c r="AE113" s="61"/>
      <c r="AF113" s="61"/>
      <c r="AG113" s="192"/>
      <c r="AH113" s="192"/>
      <c r="AI113" s="192"/>
      <c r="AJ113" s="192"/>
      <c r="AK113" s="192"/>
      <c r="AL113" s="192"/>
      <c r="AM113" s="192"/>
      <c r="AN113" s="192"/>
      <c r="AO113" s="192"/>
      <c r="AP113" s="192"/>
      <c r="AQ113" s="192"/>
      <c r="AR113" s="192"/>
      <c r="AS113" s="192"/>
      <c r="AT113" s="192"/>
      <c r="AU113" s="192"/>
      <c r="AV113" s="192"/>
      <c r="AW113" s="192"/>
      <c r="AX113" s="192"/>
      <c r="AY113" s="192"/>
      <c r="AZ113" s="192"/>
      <c r="BA113" s="192"/>
      <c r="BB113" s="192"/>
      <c r="BC113" s="192"/>
    </row>
    <row r="114" spans="1:55" s="80" customFormat="1" ht="69.75">
      <c r="A114" s="12"/>
      <c r="B114" s="12"/>
      <c r="C114" s="7"/>
      <c r="D114" s="11"/>
      <c r="E114" s="11"/>
      <c r="F114" s="17"/>
      <c r="G114" s="96"/>
      <c r="H114" s="11"/>
      <c r="I114" s="11"/>
      <c r="J114" s="138"/>
      <c r="K114" s="144">
        <v>23</v>
      </c>
      <c r="L114" s="130" t="s">
        <v>295</v>
      </c>
      <c r="M114" s="11">
        <v>135</v>
      </c>
      <c r="N114" s="153" t="s">
        <v>43</v>
      </c>
      <c r="O114" s="143" t="s">
        <v>150</v>
      </c>
      <c r="P114" s="15"/>
      <c r="Q114" s="15"/>
      <c r="R114" s="15"/>
      <c r="S114" s="15"/>
      <c r="T114" s="15" t="s">
        <v>4</v>
      </c>
      <c r="U114" s="98"/>
      <c r="V114" s="34"/>
      <c r="W114" s="34"/>
      <c r="X114" s="34"/>
      <c r="Y114" s="34"/>
      <c r="Z114" s="34"/>
      <c r="AA114" s="34"/>
      <c r="AB114" s="61"/>
      <c r="AC114" s="61"/>
      <c r="AD114" s="61"/>
      <c r="AE114" s="61"/>
      <c r="AF114" s="61"/>
      <c r="AG114" s="192"/>
      <c r="AH114" s="192"/>
      <c r="AI114" s="192"/>
      <c r="AJ114" s="192"/>
      <c r="AK114" s="192"/>
      <c r="AL114" s="192"/>
      <c r="AM114" s="192"/>
      <c r="AN114" s="192"/>
      <c r="AO114" s="192"/>
      <c r="AP114" s="192"/>
      <c r="AQ114" s="192"/>
      <c r="AR114" s="192"/>
      <c r="AS114" s="192"/>
      <c r="AT114" s="192"/>
      <c r="AU114" s="192"/>
      <c r="AV114" s="192"/>
      <c r="AW114" s="192"/>
      <c r="AX114" s="192"/>
      <c r="AY114" s="192"/>
      <c r="AZ114" s="192"/>
      <c r="BA114" s="192"/>
      <c r="BB114" s="192"/>
      <c r="BC114" s="192"/>
    </row>
    <row r="115" spans="1:55" s="80" customFormat="1" ht="139.5">
      <c r="A115" s="12"/>
      <c r="B115" s="12"/>
      <c r="C115" s="7"/>
      <c r="D115" s="11"/>
      <c r="E115" s="11"/>
      <c r="F115" s="17"/>
      <c r="G115" s="96"/>
      <c r="H115" s="11"/>
      <c r="I115" s="11"/>
      <c r="J115" s="138"/>
      <c r="K115" s="144">
        <v>24</v>
      </c>
      <c r="L115" s="130" t="s">
        <v>230</v>
      </c>
      <c r="M115" s="11">
        <v>137</v>
      </c>
      <c r="N115" s="151" t="s">
        <v>16</v>
      </c>
      <c r="O115" s="143" t="s">
        <v>126</v>
      </c>
      <c r="P115" s="15"/>
      <c r="Q115" s="15"/>
      <c r="R115" s="15" t="s">
        <v>4</v>
      </c>
      <c r="S115" s="15"/>
      <c r="T115" s="15"/>
      <c r="U115" s="98"/>
      <c r="V115" s="34"/>
      <c r="W115" s="34"/>
      <c r="X115" s="34"/>
      <c r="Y115" s="34"/>
      <c r="Z115" s="34"/>
      <c r="AA115" s="34"/>
      <c r="AB115" s="61"/>
      <c r="AC115" s="61"/>
      <c r="AD115" s="61"/>
      <c r="AE115" s="61"/>
      <c r="AF115" s="61"/>
      <c r="AG115" s="192"/>
      <c r="AH115" s="192"/>
      <c r="AI115" s="192"/>
      <c r="AJ115" s="192"/>
      <c r="AK115" s="192"/>
      <c r="AL115" s="192"/>
      <c r="AM115" s="192"/>
      <c r="AN115" s="192"/>
      <c r="AO115" s="192"/>
      <c r="AP115" s="192"/>
      <c r="AQ115" s="192"/>
      <c r="AR115" s="192"/>
      <c r="AS115" s="192"/>
      <c r="AT115" s="192"/>
      <c r="AU115" s="192"/>
      <c r="AV115" s="192"/>
      <c r="AW115" s="192"/>
      <c r="AX115" s="192"/>
      <c r="AY115" s="192"/>
      <c r="AZ115" s="192"/>
      <c r="BA115" s="192"/>
      <c r="BB115" s="192"/>
      <c r="BC115" s="192"/>
    </row>
    <row r="116" spans="1:55" s="80" customFormat="1" ht="93">
      <c r="A116" s="12"/>
      <c r="B116" s="12"/>
      <c r="C116" s="7"/>
      <c r="D116" s="11"/>
      <c r="E116" s="11"/>
      <c r="F116" s="17"/>
      <c r="G116" s="96"/>
      <c r="H116" s="11"/>
      <c r="I116" s="11"/>
      <c r="J116" s="138"/>
      <c r="K116" s="144">
        <v>25</v>
      </c>
      <c r="L116" s="130" t="s">
        <v>233</v>
      </c>
      <c r="M116" s="11">
        <v>151</v>
      </c>
      <c r="N116" s="153" t="s">
        <v>39</v>
      </c>
      <c r="O116" s="143" t="s">
        <v>133</v>
      </c>
      <c r="P116" s="15"/>
      <c r="Q116" s="15"/>
      <c r="R116" s="15"/>
      <c r="S116" s="15" t="s">
        <v>4</v>
      </c>
      <c r="T116" s="15"/>
      <c r="U116" s="98"/>
      <c r="V116" s="34"/>
      <c r="W116" s="34"/>
      <c r="X116" s="34"/>
      <c r="Y116" s="34"/>
      <c r="Z116" s="34"/>
      <c r="AA116" s="34"/>
      <c r="AB116" s="61"/>
      <c r="AC116" s="61"/>
      <c r="AD116" s="61"/>
      <c r="AE116" s="61"/>
      <c r="AF116" s="61"/>
      <c r="AG116" s="192"/>
      <c r="AH116" s="192"/>
      <c r="AI116" s="192"/>
      <c r="AJ116" s="192"/>
      <c r="AK116" s="192"/>
      <c r="AL116" s="192"/>
      <c r="AM116" s="192"/>
      <c r="AN116" s="192"/>
      <c r="AO116" s="192"/>
      <c r="AP116" s="192"/>
      <c r="AQ116" s="192"/>
      <c r="AR116" s="192"/>
      <c r="AS116" s="192"/>
      <c r="AT116" s="192"/>
      <c r="AU116" s="192"/>
      <c r="AV116" s="192"/>
      <c r="AW116" s="192"/>
      <c r="AX116" s="192"/>
      <c r="AY116" s="192"/>
      <c r="AZ116" s="192"/>
      <c r="BA116" s="192"/>
      <c r="BB116" s="192"/>
      <c r="BC116" s="192"/>
    </row>
    <row r="117" spans="1:55" s="80" customFormat="1" ht="69.75">
      <c r="A117" s="12"/>
      <c r="B117" s="12"/>
      <c r="C117" s="7"/>
      <c r="D117" s="11"/>
      <c r="E117" s="11"/>
      <c r="F117" s="17"/>
      <c r="G117" s="96"/>
      <c r="H117" s="11"/>
      <c r="I117" s="11"/>
      <c r="J117" s="138"/>
      <c r="K117" s="144">
        <v>26</v>
      </c>
      <c r="L117" s="129" t="s">
        <v>236</v>
      </c>
      <c r="M117" s="21">
        <v>140</v>
      </c>
      <c r="N117" s="152" t="s">
        <v>32</v>
      </c>
      <c r="O117" s="145" t="s">
        <v>114</v>
      </c>
      <c r="P117" s="15"/>
      <c r="Q117" s="15"/>
      <c r="R117" s="15"/>
      <c r="S117" s="15" t="s">
        <v>34</v>
      </c>
      <c r="T117" s="15"/>
      <c r="U117" s="98"/>
      <c r="V117" s="34"/>
      <c r="W117" s="34"/>
      <c r="X117" s="34"/>
      <c r="Y117" s="34"/>
      <c r="Z117" s="34"/>
      <c r="AA117" s="34"/>
      <c r="AB117" s="61"/>
      <c r="AC117" s="61"/>
      <c r="AD117" s="61"/>
      <c r="AE117" s="61"/>
      <c r="AF117" s="61"/>
      <c r="AG117" s="192"/>
      <c r="AH117" s="192"/>
      <c r="AI117" s="192"/>
      <c r="AJ117" s="192"/>
      <c r="AK117" s="192"/>
      <c r="AL117" s="192"/>
      <c r="AM117" s="192"/>
      <c r="AN117" s="192"/>
      <c r="AO117" s="192"/>
      <c r="AP117" s="192"/>
      <c r="AQ117" s="192"/>
      <c r="AR117" s="192"/>
      <c r="AS117" s="192"/>
      <c r="AT117" s="192"/>
      <c r="AU117" s="192"/>
      <c r="AV117" s="192"/>
      <c r="AW117" s="192"/>
      <c r="AX117" s="192"/>
      <c r="AY117" s="192"/>
      <c r="AZ117" s="192"/>
      <c r="BA117" s="192"/>
      <c r="BB117" s="192"/>
      <c r="BC117" s="192"/>
    </row>
    <row r="118" spans="1:55" s="114" customFormat="1" ht="116.25">
      <c r="A118" s="12"/>
      <c r="B118" s="12"/>
      <c r="C118" s="7"/>
      <c r="D118" s="11"/>
      <c r="E118" s="11"/>
      <c r="F118" s="17"/>
      <c r="G118" s="96"/>
      <c r="H118" s="11"/>
      <c r="I118" s="11"/>
      <c r="J118" s="138"/>
      <c r="K118" s="144">
        <v>27</v>
      </c>
      <c r="L118" s="130" t="s">
        <v>344</v>
      </c>
      <c r="M118" s="11">
        <v>142</v>
      </c>
      <c r="N118" s="153" t="s">
        <v>58</v>
      </c>
      <c r="O118" s="143" t="s">
        <v>121</v>
      </c>
      <c r="P118" s="15"/>
      <c r="Q118" s="15"/>
      <c r="R118" s="15" t="s">
        <v>4</v>
      </c>
      <c r="S118" s="15"/>
      <c r="T118" s="15"/>
      <c r="U118" s="98"/>
      <c r="V118" s="34"/>
      <c r="W118" s="34"/>
      <c r="X118" s="34"/>
      <c r="Y118" s="34"/>
      <c r="Z118" s="34"/>
      <c r="AA118" s="34"/>
      <c r="AB118" s="61"/>
      <c r="AC118" s="61"/>
      <c r="AD118" s="61"/>
      <c r="AE118" s="61"/>
      <c r="AF118" s="61"/>
      <c r="AG118" s="192"/>
      <c r="AH118" s="192"/>
      <c r="AI118" s="192"/>
      <c r="AJ118" s="192"/>
      <c r="AK118" s="192"/>
      <c r="AL118" s="192"/>
      <c r="AM118" s="192"/>
      <c r="AN118" s="192"/>
      <c r="AO118" s="192"/>
      <c r="AP118" s="192"/>
      <c r="AQ118" s="193"/>
      <c r="AR118" s="193"/>
      <c r="AS118" s="193"/>
      <c r="AT118" s="193"/>
      <c r="AU118" s="193"/>
      <c r="AV118" s="193"/>
      <c r="AW118" s="193"/>
      <c r="AX118" s="193"/>
      <c r="AY118" s="193"/>
      <c r="AZ118" s="193"/>
      <c r="BA118" s="193"/>
      <c r="BB118" s="193"/>
      <c r="BC118" s="193"/>
    </row>
    <row r="119" spans="1:55" s="121" customFormat="1" ht="69.75">
      <c r="A119" s="22"/>
      <c r="B119" s="8"/>
      <c r="C119" s="23"/>
      <c r="D119" s="138"/>
      <c r="E119" s="138"/>
      <c r="F119" s="10"/>
      <c r="G119" s="93"/>
      <c r="H119" s="138"/>
      <c r="I119" s="138"/>
      <c r="J119" s="138"/>
      <c r="K119" s="144">
        <v>28</v>
      </c>
      <c r="L119" s="129" t="s">
        <v>281</v>
      </c>
      <c r="M119" s="19">
        <v>159</v>
      </c>
      <c r="N119" s="152" t="s">
        <v>16</v>
      </c>
      <c r="O119" s="156" t="s">
        <v>70</v>
      </c>
      <c r="P119" s="15"/>
      <c r="Q119" s="15"/>
      <c r="R119" s="15"/>
      <c r="S119" s="15" t="s">
        <v>4</v>
      </c>
      <c r="T119" s="15"/>
      <c r="U119" s="98"/>
      <c r="V119" s="34"/>
      <c r="W119" s="34"/>
      <c r="X119" s="34"/>
      <c r="Y119" s="34"/>
      <c r="Z119" s="34"/>
      <c r="AA119" s="34"/>
      <c r="AB119" s="61"/>
      <c r="AC119" s="61"/>
      <c r="AD119" s="61"/>
      <c r="AE119" s="61"/>
      <c r="AF119" s="61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194"/>
      <c r="AR119" s="194"/>
      <c r="AS119" s="194"/>
      <c r="AT119" s="194"/>
      <c r="AU119" s="194"/>
      <c r="AV119" s="194"/>
      <c r="AW119" s="194"/>
      <c r="AX119" s="194"/>
      <c r="AY119" s="194"/>
      <c r="AZ119" s="194"/>
      <c r="BA119" s="194"/>
      <c r="BB119" s="194"/>
      <c r="BC119" s="194"/>
    </row>
    <row r="120" spans="1:55" s="80" customFormat="1" ht="162.75">
      <c r="A120" s="83"/>
      <c r="B120" s="15"/>
      <c r="C120" s="84"/>
      <c r="D120" s="19"/>
      <c r="E120" s="19"/>
      <c r="F120" s="16"/>
      <c r="G120" s="95"/>
      <c r="H120" s="19"/>
      <c r="I120" s="19"/>
      <c r="J120" s="19"/>
      <c r="K120" s="144">
        <v>29</v>
      </c>
      <c r="L120" s="128" t="s">
        <v>237</v>
      </c>
      <c r="M120" s="11">
        <v>211</v>
      </c>
      <c r="N120" s="151" t="s">
        <v>32</v>
      </c>
      <c r="O120" s="155" t="s">
        <v>132</v>
      </c>
      <c r="P120" s="15"/>
      <c r="Q120" s="15"/>
      <c r="R120" s="15"/>
      <c r="S120" s="15"/>
      <c r="T120" s="15"/>
      <c r="U120" s="98" t="s">
        <v>69</v>
      </c>
      <c r="V120" s="34"/>
      <c r="W120" s="34"/>
      <c r="X120" s="34"/>
      <c r="Y120" s="34"/>
      <c r="Z120" s="34"/>
      <c r="AA120" s="34"/>
      <c r="AB120" s="29"/>
      <c r="AC120" s="29"/>
      <c r="AD120" s="29"/>
      <c r="AE120" s="29"/>
      <c r="AF120" s="29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192"/>
      <c r="AR120" s="192"/>
      <c r="AS120" s="192"/>
      <c r="AT120" s="192"/>
      <c r="AU120" s="192"/>
      <c r="AV120" s="192"/>
      <c r="AW120" s="192"/>
      <c r="AX120" s="192"/>
      <c r="AY120" s="192"/>
      <c r="AZ120" s="192"/>
      <c r="BA120" s="192"/>
      <c r="BB120" s="192"/>
      <c r="BC120" s="192"/>
    </row>
    <row r="121" spans="1:55" s="59" customFormat="1" ht="209.25">
      <c r="A121" s="22"/>
      <c r="B121" s="8"/>
      <c r="C121" s="22"/>
      <c r="D121" s="138"/>
      <c r="E121" s="138"/>
      <c r="F121" s="10"/>
      <c r="G121" s="93"/>
      <c r="H121" s="138"/>
      <c r="I121" s="138"/>
      <c r="J121" s="138"/>
      <c r="K121" s="144">
        <v>30</v>
      </c>
      <c r="L121" s="129" t="s">
        <v>192</v>
      </c>
      <c r="M121" s="179">
        <v>188</v>
      </c>
      <c r="N121" s="152" t="s">
        <v>16</v>
      </c>
      <c r="O121" s="156" t="s">
        <v>72</v>
      </c>
      <c r="P121" s="15"/>
      <c r="Q121" s="15" t="s">
        <v>4</v>
      </c>
      <c r="R121" s="15"/>
      <c r="S121" s="15"/>
      <c r="T121" s="15"/>
      <c r="U121" s="98"/>
      <c r="V121" s="34"/>
      <c r="W121" s="34"/>
      <c r="X121" s="34"/>
      <c r="Y121" s="34"/>
      <c r="Z121" s="34"/>
      <c r="AA121" s="34"/>
      <c r="AB121" s="61"/>
      <c r="AC121" s="61"/>
      <c r="AD121" s="61"/>
      <c r="AE121" s="61"/>
      <c r="AF121" s="61"/>
      <c r="AG121" s="24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</row>
    <row r="122" spans="1:55" s="59" customFormat="1" ht="116.25">
      <c r="A122" s="22"/>
      <c r="B122" s="8"/>
      <c r="C122" s="22"/>
      <c r="D122" s="138"/>
      <c r="E122" s="138"/>
      <c r="F122" s="10"/>
      <c r="G122" s="93"/>
      <c r="H122" s="138"/>
      <c r="I122" s="138"/>
      <c r="J122" s="138"/>
      <c r="K122" s="144">
        <v>31</v>
      </c>
      <c r="L122" s="128" t="s">
        <v>238</v>
      </c>
      <c r="M122" s="179">
        <v>34</v>
      </c>
      <c r="N122" s="151" t="s">
        <v>27</v>
      </c>
      <c r="O122" s="157" t="s">
        <v>128</v>
      </c>
      <c r="P122" s="15"/>
      <c r="Q122" s="15"/>
      <c r="R122" s="15"/>
      <c r="S122" s="15" t="s">
        <v>40</v>
      </c>
      <c r="T122" s="15"/>
      <c r="U122" s="98"/>
      <c r="V122" s="34"/>
      <c r="W122" s="34"/>
      <c r="X122" s="34"/>
      <c r="Y122" s="34"/>
      <c r="Z122" s="34"/>
      <c r="AA122" s="34"/>
      <c r="AB122" s="61"/>
      <c r="AC122" s="61"/>
      <c r="AD122" s="61"/>
      <c r="AE122" s="61"/>
      <c r="AF122" s="61"/>
      <c r="AG122" s="24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</row>
    <row r="123" spans="1:55" s="59" customFormat="1" ht="139.5">
      <c r="A123" s="119"/>
      <c r="B123" s="68"/>
      <c r="C123" s="120"/>
      <c r="D123" s="68"/>
      <c r="E123" s="68"/>
      <c r="F123" s="92"/>
      <c r="G123" s="97"/>
      <c r="H123" s="68"/>
      <c r="I123" s="68"/>
      <c r="J123" s="68"/>
      <c r="K123" s="144">
        <v>32</v>
      </c>
      <c r="L123" s="129" t="s">
        <v>240</v>
      </c>
      <c r="M123" s="179">
        <v>171</v>
      </c>
      <c r="N123" s="152" t="s">
        <v>32</v>
      </c>
      <c r="O123" s="156" t="s">
        <v>115</v>
      </c>
      <c r="P123" s="15"/>
      <c r="Q123" s="15"/>
      <c r="R123" s="15"/>
      <c r="S123" s="15"/>
      <c r="T123" s="15"/>
      <c r="U123" s="98" t="s">
        <v>4</v>
      </c>
      <c r="V123" s="34"/>
      <c r="W123" s="34"/>
      <c r="X123" s="34"/>
      <c r="Y123" s="34"/>
      <c r="Z123" s="34"/>
      <c r="AA123" s="34"/>
      <c r="AB123" s="61"/>
      <c r="AC123" s="61"/>
      <c r="AD123" s="61"/>
      <c r="AE123" s="61"/>
      <c r="AF123" s="61"/>
      <c r="AG123" s="42"/>
      <c r="AH123" s="42"/>
      <c r="AI123" s="42"/>
      <c r="AJ123" s="42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</row>
    <row r="124" spans="1:55" s="59" customFormat="1" ht="116.25">
      <c r="A124" s="119"/>
      <c r="B124" s="68"/>
      <c r="C124" s="120"/>
      <c r="D124" s="68"/>
      <c r="E124" s="68"/>
      <c r="F124" s="92"/>
      <c r="G124" s="97"/>
      <c r="H124" s="68"/>
      <c r="I124" s="68"/>
      <c r="J124" s="68"/>
      <c r="K124" s="144">
        <v>33</v>
      </c>
      <c r="L124" s="129" t="s">
        <v>241</v>
      </c>
      <c r="M124" s="19">
        <v>10</v>
      </c>
      <c r="N124" s="152" t="s">
        <v>16</v>
      </c>
      <c r="O124" s="145" t="s">
        <v>154</v>
      </c>
      <c r="P124" s="15"/>
      <c r="Q124" s="15" t="s">
        <v>33</v>
      </c>
      <c r="R124" s="15"/>
      <c r="S124" s="15"/>
      <c r="T124" s="15"/>
      <c r="U124" s="98"/>
      <c r="V124" s="34"/>
      <c r="W124" s="34"/>
      <c r="X124" s="34"/>
      <c r="Y124" s="34"/>
      <c r="Z124" s="34"/>
      <c r="AA124" s="34"/>
      <c r="AB124" s="61"/>
      <c r="AC124" s="61"/>
      <c r="AD124" s="61"/>
      <c r="AE124" s="61"/>
      <c r="AF124" s="61"/>
      <c r="AG124" s="42"/>
      <c r="AH124" s="42"/>
      <c r="AI124" s="42"/>
      <c r="AJ124" s="42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</row>
    <row r="125" spans="1:55" s="59" customFormat="1" ht="139.5">
      <c r="A125" s="119"/>
      <c r="B125" s="68"/>
      <c r="C125" s="120"/>
      <c r="D125" s="68"/>
      <c r="E125" s="68"/>
      <c r="F125" s="92"/>
      <c r="G125" s="97"/>
      <c r="H125" s="68"/>
      <c r="I125" s="68"/>
      <c r="J125" s="68"/>
      <c r="K125" s="144">
        <v>34</v>
      </c>
      <c r="L125" s="129" t="s">
        <v>250</v>
      </c>
      <c r="M125" s="19">
        <v>12</v>
      </c>
      <c r="N125" s="152" t="s">
        <v>24</v>
      </c>
      <c r="O125" s="145" t="s">
        <v>155</v>
      </c>
      <c r="P125" s="15"/>
      <c r="Q125" s="180" t="s">
        <v>345</v>
      </c>
      <c r="R125" s="181" t="s">
        <v>346</v>
      </c>
      <c r="S125" s="15"/>
      <c r="T125" s="15"/>
      <c r="U125" s="98"/>
      <c r="V125" s="34"/>
      <c r="W125" s="34"/>
      <c r="X125" s="34"/>
      <c r="Y125" s="34"/>
      <c r="Z125" s="34"/>
      <c r="AA125" s="34"/>
      <c r="AB125" s="61"/>
      <c r="AC125" s="61"/>
      <c r="AD125" s="61"/>
      <c r="AE125" s="61"/>
      <c r="AF125" s="61"/>
      <c r="AG125" s="42"/>
      <c r="AH125" s="42"/>
      <c r="AI125" s="42"/>
      <c r="AJ125" s="42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</row>
    <row r="126" spans="1:55" s="59" customFormat="1" ht="116.25">
      <c r="A126" s="119"/>
      <c r="B126" s="68"/>
      <c r="C126" s="120"/>
      <c r="D126" s="68"/>
      <c r="E126" s="68"/>
      <c r="F126" s="92"/>
      <c r="G126" s="97"/>
      <c r="H126" s="68"/>
      <c r="I126" s="68"/>
      <c r="J126" s="68"/>
      <c r="K126" s="144">
        <v>35</v>
      </c>
      <c r="L126" s="129" t="s">
        <v>247</v>
      </c>
      <c r="M126" s="19">
        <v>22</v>
      </c>
      <c r="N126" s="152" t="s">
        <v>50</v>
      </c>
      <c r="O126" s="145" t="s">
        <v>159</v>
      </c>
      <c r="P126" s="15"/>
      <c r="Q126" s="15"/>
      <c r="R126" s="15"/>
      <c r="S126" s="15"/>
      <c r="T126" s="15"/>
      <c r="U126" s="98" t="s">
        <v>4</v>
      </c>
      <c r="V126" s="193"/>
      <c r="W126" s="34"/>
      <c r="X126" s="34"/>
      <c r="Y126" s="34"/>
      <c r="Z126" s="34"/>
      <c r="AA126" s="34"/>
      <c r="AB126" s="61"/>
      <c r="AC126" s="61"/>
      <c r="AD126" s="61"/>
      <c r="AE126" s="61"/>
      <c r="AF126" s="61"/>
      <c r="AG126" s="42"/>
      <c r="AH126" s="42"/>
      <c r="AI126" s="42"/>
      <c r="AJ126" s="42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</row>
    <row r="127" spans="1:55" s="59" customFormat="1" ht="116.25">
      <c r="A127" s="119"/>
      <c r="B127" s="68"/>
      <c r="C127" s="120"/>
      <c r="D127" s="68"/>
      <c r="E127" s="68"/>
      <c r="F127" s="92"/>
      <c r="G127" s="97"/>
      <c r="H127" s="68"/>
      <c r="I127" s="68"/>
      <c r="J127" s="68"/>
      <c r="K127" s="144">
        <v>36</v>
      </c>
      <c r="L127" s="129" t="s">
        <v>251</v>
      </c>
      <c r="M127" s="19">
        <v>23</v>
      </c>
      <c r="N127" s="152" t="s">
        <v>20</v>
      </c>
      <c r="O127" s="145" t="s">
        <v>90</v>
      </c>
      <c r="P127" s="15"/>
      <c r="Q127" s="15"/>
      <c r="R127" s="15" t="s">
        <v>4</v>
      </c>
      <c r="S127" s="15"/>
      <c r="T127" s="15"/>
      <c r="U127" s="98"/>
      <c r="V127" s="34"/>
      <c r="W127" s="34"/>
      <c r="X127" s="34"/>
      <c r="Y127" s="34"/>
      <c r="Z127" s="34"/>
      <c r="AA127" s="34"/>
      <c r="AB127" s="61"/>
      <c r="AC127" s="61"/>
      <c r="AD127" s="61"/>
      <c r="AE127" s="61"/>
      <c r="AF127" s="61"/>
      <c r="AG127" s="42"/>
      <c r="AH127" s="42"/>
      <c r="AI127" s="42"/>
      <c r="AJ127" s="42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</row>
    <row r="128" spans="1:55" s="118" customFormat="1" ht="46.5">
      <c r="A128" s="18"/>
      <c r="B128" s="19"/>
      <c r="C128" s="20"/>
      <c r="D128" s="19"/>
      <c r="E128" s="19"/>
      <c r="F128" s="16"/>
      <c r="G128" s="95"/>
      <c r="H128" s="19"/>
      <c r="I128" s="19"/>
      <c r="J128" s="19"/>
      <c r="K128" s="144">
        <v>37</v>
      </c>
      <c r="L128" s="129" t="s">
        <v>277</v>
      </c>
      <c r="M128" s="19">
        <v>47</v>
      </c>
      <c r="N128" s="152" t="s">
        <v>16</v>
      </c>
      <c r="O128" s="145" t="s">
        <v>156</v>
      </c>
      <c r="P128" s="15" t="s">
        <v>64</v>
      </c>
      <c r="Q128" s="15"/>
      <c r="R128" s="15"/>
      <c r="S128" s="15"/>
      <c r="T128" s="15"/>
      <c r="U128" s="98"/>
      <c r="V128" s="34"/>
      <c r="W128" s="34"/>
      <c r="X128" s="34"/>
      <c r="Y128" s="34"/>
      <c r="Z128" s="34"/>
      <c r="AA128" s="34"/>
      <c r="AB128" s="29"/>
      <c r="AC128" s="29"/>
      <c r="AD128" s="29"/>
      <c r="AE128" s="61"/>
      <c r="AF128" s="61"/>
      <c r="AG128" s="193"/>
      <c r="AH128" s="193"/>
      <c r="AI128" s="193"/>
      <c r="AJ128" s="193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66"/>
      <c r="AX128" s="66"/>
      <c r="AY128" s="66"/>
      <c r="AZ128" s="66"/>
      <c r="BA128" s="66"/>
      <c r="BB128" s="66"/>
      <c r="BC128" s="66"/>
    </row>
    <row r="129" spans="1:55" s="59" customFormat="1" ht="69.75">
      <c r="A129" s="119"/>
      <c r="B129" s="68"/>
      <c r="C129" s="120"/>
      <c r="D129" s="68"/>
      <c r="E129" s="68"/>
      <c r="F129" s="92"/>
      <c r="G129" s="97"/>
      <c r="H129" s="68"/>
      <c r="I129" s="68"/>
      <c r="J129" s="68"/>
      <c r="K129" s="144">
        <v>38</v>
      </c>
      <c r="L129" s="128" t="s">
        <v>297</v>
      </c>
      <c r="M129" s="179">
        <v>67</v>
      </c>
      <c r="N129" s="153" t="s">
        <v>24</v>
      </c>
      <c r="O129" s="157" t="s">
        <v>75</v>
      </c>
      <c r="P129" s="15"/>
      <c r="Q129" s="180" t="s">
        <v>345</v>
      </c>
      <c r="R129" s="181" t="s">
        <v>346</v>
      </c>
      <c r="S129" s="15"/>
      <c r="T129" s="15"/>
      <c r="U129" s="98"/>
      <c r="V129" s="34"/>
      <c r="W129" s="34"/>
      <c r="X129" s="34"/>
      <c r="Y129" s="34"/>
      <c r="Z129" s="34"/>
      <c r="AA129" s="34"/>
      <c r="AB129" s="61"/>
      <c r="AC129" s="61"/>
      <c r="AD129" s="61"/>
      <c r="AE129" s="61"/>
      <c r="AF129" s="61"/>
      <c r="AG129" s="42"/>
      <c r="AH129" s="42"/>
      <c r="AI129" s="42"/>
      <c r="AJ129" s="42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</row>
    <row r="130" spans="1:55" s="118" customFormat="1" ht="71.25" customHeight="1">
      <c r="A130" s="18"/>
      <c r="B130" s="19"/>
      <c r="C130" s="20"/>
      <c r="D130" s="19"/>
      <c r="E130" s="19"/>
      <c r="F130" s="16"/>
      <c r="G130" s="95"/>
      <c r="H130" s="19"/>
      <c r="I130" s="19"/>
      <c r="J130" s="19"/>
      <c r="K130" s="144">
        <v>39</v>
      </c>
      <c r="L130" s="129" t="s">
        <v>253</v>
      </c>
      <c r="M130" s="19">
        <v>73</v>
      </c>
      <c r="N130" s="152" t="s">
        <v>24</v>
      </c>
      <c r="O130" s="145" t="s">
        <v>164</v>
      </c>
      <c r="P130" s="15"/>
      <c r="Q130" s="15"/>
      <c r="R130" s="15"/>
      <c r="S130" s="15"/>
      <c r="T130" s="15" t="s">
        <v>4</v>
      </c>
      <c r="U130" s="98"/>
      <c r="V130" s="34"/>
      <c r="W130" s="34"/>
      <c r="X130" s="34"/>
      <c r="Y130" s="34"/>
      <c r="Z130" s="34"/>
      <c r="AA130" s="34"/>
      <c r="AB130" s="29"/>
      <c r="AC130" s="29"/>
      <c r="AD130" s="29"/>
      <c r="AE130" s="61"/>
      <c r="AF130" s="61"/>
      <c r="AG130" s="193"/>
      <c r="AH130" s="193"/>
      <c r="AI130" s="193"/>
      <c r="AJ130" s="193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</row>
    <row r="131" spans="1:55" s="118" customFormat="1" ht="68.25" customHeight="1">
      <c r="A131" s="119"/>
      <c r="B131" s="68"/>
      <c r="C131" s="120"/>
      <c r="D131" s="68"/>
      <c r="E131" s="68"/>
      <c r="F131" s="92"/>
      <c r="G131" s="97"/>
      <c r="H131" s="68"/>
      <c r="I131" s="68"/>
      <c r="J131" s="68"/>
      <c r="K131" s="144">
        <v>40</v>
      </c>
      <c r="L131" s="129" t="s">
        <v>255</v>
      </c>
      <c r="M131" s="19">
        <v>80</v>
      </c>
      <c r="N131" s="152" t="s">
        <v>16</v>
      </c>
      <c r="O131" s="145" t="s">
        <v>145</v>
      </c>
      <c r="P131" s="15" t="s">
        <v>61</v>
      </c>
      <c r="Q131" s="15"/>
      <c r="R131" s="15"/>
      <c r="S131" s="15"/>
      <c r="T131" s="15"/>
      <c r="U131" s="98"/>
      <c r="V131" s="34"/>
      <c r="W131" s="34"/>
      <c r="X131" s="34"/>
      <c r="Y131" s="34"/>
      <c r="Z131" s="34"/>
      <c r="AA131" s="34"/>
      <c r="AB131" s="61"/>
      <c r="AC131" s="61"/>
      <c r="AD131" s="61"/>
      <c r="AE131" s="61"/>
      <c r="AF131" s="61"/>
      <c r="AG131" s="42"/>
      <c r="AH131" s="42"/>
      <c r="AI131" s="42"/>
      <c r="AJ131" s="42"/>
      <c r="AK131" s="45"/>
      <c r="AL131" s="45"/>
      <c r="AM131" s="45"/>
      <c r="AN131" s="45"/>
      <c r="AO131" s="45"/>
      <c r="AP131" s="45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</row>
    <row r="132" spans="1:55" s="59" customFormat="1" ht="69.75">
      <c r="A132" s="119"/>
      <c r="B132" s="68"/>
      <c r="C132" s="120"/>
      <c r="D132" s="68"/>
      <c r="E132" s="68"/>
      <c r="F132" s="92"/>
      <c r="G132" s="97"/>
      <c r="H132" s="68"/>
      <c r="I132" s="68"/>
      <c r="J132" s="68"/>
      <c r="K132" s="144">
        <v>41</v>
      </c>
      <c r="L132" s="129" t="s">
        <v>257</v>
      </c>
      <c r="M132" s="19">
        <v>83</v>
      </c>
      <c r="N132" s="152" t="s">
        <v>54</v>
      </c>
      <c r="O132" s="145" t="s">
        <v>76</v>
      </c>
      <c r="P132" s="15"/>
      <c r="Q132" s="15"/>
      <c r="R132" s="15"/>
      <c r="S132" s="15"/>
      <c r="T132" s="15" t="s">
        <v>4</v>
      </c>
      <c r="U132" s="98"/>
      <c r="V132" s="34"/>
      <c r="W132" s="34"/>
      <c r="X132" s="34"/>
      <c r="Y132" s="34"/>
      <c r="Z132" s="34"/>
      <c r="AA132" s="34"/>
      <c r="AB132" s="61"/>
      <c r="AC132" s="61"/>
      <c r="AD132" s="61"/>
      <c r="AE132" s="61"/>
      <c r="AF132" s="61"/>
      <c r="AG132" s="42"/>
      <c r="AH132" s="42"/>
      <c r="AI132" s="42"/>
      <c r="AJ132" s="42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</row>
    <row r="133" spans="1:55" s="118" customFormat="1" ht="46.5">
      <c r="A133" s="18"/>
      <c r="B133" s="19"/>
      <c r="C133" s="20"/>
      <c r="D133" s="19"/>
      <c r="E133" s="19"/>
      <c r="F133" s="16"/>
      <c r="G133" s="95"/>
      <c r="H133" s="19"/>
      <c r="I133" s="19"/>
      <c r="J133" s="19"/>
      <c r="K133" s="144">
        <v>42</v>
      </c>
      <c r="L133" s="129" t="s">
        <v>258</v>
      </c>
      <c r="M133" s="19">
        <v>88</v>
      </c>
      <c r="N133" s="152" t="s">
        <v>24</v>
      </c>
      <c r="O133" s="145" t="s">
        <v>160</v>
      </c>
      <c r="P133" s="15"/>
      <c r="Q133" s="15"/>
      <c r="R133" s="15"/>
      <c r="S133" s="15"/>
      <c r="T133" s="15" t="s">
        <v>4</v>
      </c>
      <c r="U133" s="98"/>
      <c r="V133" s="34"/>
      <c r="W133" s="34"/>
      <c r="X133" s="34"/>
      <c r="Y133" s="34"/>
      <c r="Z133" s="34"/>
      <c r="AA133" s="34"/>
      <c r="AB133" s="29"/>
      <c r="AC133" s="29"/>
      <c r="AD133" s="29"/>
      <c r="AE133" s="29"/>
      <c r="AF133" s="29"/>
      <c r="AG133" s="193"/>
      <c r="AH133" s="193"/>
      <c r="AI133" s="193"/>
      <c r="AJ133" s="193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</row>
    <row r="134" spans="1:55" s="59" customFormat="1" ht="93">
      <c r="A134" s="119"/>
      <c r="B134" s="68"/>
      <c r="C134" s="120"/>
      <c r="D134" s="68"/>
      <c r="E134" s="68"/>
      <c r="F134" s="92"/>
      <c r="G134" s="97"/>
      <c r="H134" s="68"/>
      <c r="I134" s="68"/>
      <c r="J134" s="68"/>
      <c r="K134" s="144">
        <v>43</v>
      </c>
      <c r="L134" s="128" t="s">
        <v>259</v>
      </c>
      <c r="M134" s="179">
        <v>93</v>
      </c>
      <c r="N134" s="153" t="s">
        <v>24</v>
      </c>
      <c r="O134" s="157" t="s">
        <v>77</v>
      </c>
      <c r="P134" s="15"/>
      <c r="Q134" s="180" t="s">
        <v>345</v>
      </c>
      <c r="R134" s="181" t="s">
        <v>346</v>
      </c>
      <c r="S134" s="15"/>
      <c r="T134" s="15"/>
      <c r="U134" s="98"/>
      <c r="V134" s="34"/>
      <c r="W134" s="34"/>
      <c r="X134" s="34"/>
      <c r="Y134" s="34"/>
      <c r="Z134" s="34"/>
      <c r="AA134" s="34"/>
      <c r="AB134" s="61"/>
      <c r="AC134" s="61"/>
      <c r="AD134" s="61"/>
      <c r="AE134" s="61"/>
      <c r="AF134" s="61"/>
      <c r="AG134" s="42"/>
      <c r="AH134" s="42"/>
      <c r="AI134" s="42"/>
      <c r="AJ134" s="42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</row>
    <row r="135" spans="1:55" s="59" customFormat="1" ht="69.75">
      <c r="A135" s="119"/>
      <c r="B135" s="68"/>
      <c r="C135" s="120"/>
      <c r="D135" s="68"/>
      <c r="E135" s="68"/>
      <c r="F135" s="92"/>
      <c r="G135" s="97"/>
      <c r="H135" s="68"/>
      <c r="I135" s="68"/>
      <c r="J135" s="68"/>
      <c r="K135" s="144">
        <v>44</v>
      </c>
      <c r="L135" s="128" t="s">
        <v>260</v>
      </c>
      <c r="M135" s="179">
        <v>95</v>
      </c>
      <c r="N135" s="151" t="s">
        <v>32</v>
      </c>
      <c r="O135" s="157" t="s">
        <v>78</v>
      </c>
      <c r="P135" s="15"/>
      <c r="Q135" s="15"/>
      <c r="R135" s="15"/>
      <c r="S135" s="15"/>
      <c r="T135" s="15"/>
      <c r="U135" s="98" t="s">
        <v>69</v>
      </c>
      <c r="V135" s="34"/>
      <c r="W135" s="34"/>
      <c r="X135" s="34"/>
      <c r="Y135" s="34"/>
      <c r="Z135" s="34"/>
      <c r="AA135" s="34"/>
      <c r="AB135" s="61"/>
      <c r="AC135" s="61"/>
      <c r="AD135" s="61"/>
      <c r="AE135" s="61"/>
      <c r="AF135" s="61"/>
      <c r="AG135" s="42"/>
      <c r="AH135" s="42"/>
      <c r="AI135" s="42"/>
      <c r="AJ135" s="42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</row>
    <row r="136" spans="1:55" s="59" customFormat="1" ht="46.5">
      <c r="A136" s="119"/>
      <c r="B136" s="68"/>
      <c r="C136" s="120"/>
      <c r="D136" s="68"/>
      <c r="E136" s="68"/>
      <c r="F136" s="92"/>
      <c r="G136" s="97"/>
      <c r="H136" s="68"/>
      <c r="I136" s="68"/>
      <c r="J136" s="68"/>
      <c r="K136" s="144">
        <v>45</v>
      </c>
      <c r="L136" s="129" t="s">
        <v>261</v>
      </c>
      <c r="M136" s="19">
        <v>129</v>
      </c>
      <c r="N136" s="152" t="s">
        <v>67</v>
      </c>
      <c r="O136" s="145" t="s">
        <v>79</v>
      </c>
      <c r="P136" s="15"/>
      <c r="Q136" s="15"/>
      <c r="R136" s="15" t="s">
        <v>4</v>
      </c>
      <c r="S136" s="15"/>
      <c r="T136" s="15"/>
      <c r="U136" s="98"/>
      <c r="V136" s="34"/>
      <c r="W136" s="34"/>
      <c r="X136" s="34"/>
      <c r="Y136" s="34"/>
      <c r="Z136" s="34"/>
      <c r="AA136" s="34"/>
      <c r="AB136" s="61"/>
      <c r="AC136" s="61"/>
      <c r="AD136" s="61"/>
      <c r="AE136" s="61"/>
      <c r="AF136" s="61"/>
      <c r="AG136" s="42"/>
      <c r="AH136" s="42"/>
      <c r="AI136" s="42"/>
      <c r="AJ136" s="42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</row>
    <row r="137" spans="1:55" s="59" customFormat="1" ht="46.5">
      <c r="A137" s="119"/>
      <c r="B137" s="68"/>
      <c r="C137" s="120"/>
      <c r="D137" s="68"/>
      <c r="E137" s="68"/>
      <c r="F137" s="92"/>
      <c r="G137" s="97"/>
      <c r="H137" s="68"/>
      <c r="I137" s="68"/>
      <c r="J137" s="68"/>
      <c r="K137" s="144">
        <v>46</v>
      </c>
      <c r="L137" s="129" t="s">
        <v>265</v>
      </c>
      <c r="M137" s="11">
        <v>162</v>
      </c>
      <c r="N137" s="151" t="s">
        <v>57</v>
      </c>
      <c r="O137" s="145" t="s">
        <v>138</v>
      </c>
      <c r="P137" s="15"/>
      <c r="Q137" s="15"/>
      <c r="R137" s="15"/>
      <c r="S137" s="15"/>
      <c r="T137" s="15"/>
      <c r="U137" s="98" t="s">
        <v>3</v>
      </c>
      <c r="V137" s="34"/>
      <c r="W137" s="34"/>
      <c r="X137" s="34"/>
      <c r="Y137" s="34"/>
      <c r="Z137" s="34"/>
      <c r="AA137" s="34"/>
      <c r="AB137" s="61"/>
      <c r="AC137" s="61"/>
      <c r="AD137" s="61"/>
      <c r="AE137" s="61"/>
      <c r="AF137" s="61"/>
      <c r="AG137" s="42"/>
      <c r="AH137" s="42"/>
      <c r="AI137" s="42"/>
      <c r="AJ137" s="42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</row>
    <row r="138" spans="1:55" s="59" customFormat="1" ht="69.75">
      <c r="A138" s="119"/>
      <c r="B138" s="68"/>
      <c r="C138" s="120"/>
      <c r="D138" s="68"/>
      <c r="E138" s="68"/>
      <c r="F138" s="92"/>
      <c r="G138" s="97"/>
      <c r="H138" s="68"/>
      <c r="I138" s="68"/>
      <c r="J138" s="68"/>
      <c r="K138" s="144">
        <v>47</v>
      </c>
      <c r="L138" s="129" t="s">
        <v>266</v>
      </c>
      <c r="M138" s="11">
        <v>163</v>
      </c>
      <c r="N138" s="151" t="s">
        <v>24</v>
      </c>
      <c r="O138" s="145" t="s">
        <v>170</v>
      </c>
      <c r="P138" s="15"/>
      <c r="Q138" s="15"/>
      <c r="R138" s="15"/>
      <c r="S138" s="15" t="s">
        <v>4</v>
      </c>
      <c r="T138" s="15"/>
      <c r="U138" s="98"/>
      <c r="V138" s="34"/>
      <c r="W138" s="34"/>
      <c r="X138" s="34"/>
      <c r="Y138" s="34"/>
      <c r="Z138" s="34"/>
      <c r="AA138" s="34"/>
      <c r="AB138" s="61"/>
      <c r="AC138" s="61"/>
      <c r="AD138" s="61"/>
      <c r="AE138" s="61"/>
      <c r="AF138" s="61"/>
      <c r="AG138" s="42"/>
      <c r="AH138" s="42"/>
      <c r="AI138" s="42"/>
      <c r="AJ138" s="42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</row>
    <row r="139" spans="1:55" s="59" customFormat="1" ht="69.75">
      <c r="A139" s="119"/>
      <c r="B139" s="68"/>
      <c r="C139" s="120"/>
      <c r="D139" s="68"/>
      <c r="E139" s="68"/>
      <c r="F139" s="92"/>
      <c r="G139" s="97"/>
      <c r="H139" s="68"/>
      <c r="I139" s="68"/>
      <c r="J139" s="68"/>
      <c r="K139" s="144">
        <v>48</v>
      </c>
      <c r="L139" s="129" t="s">
        <v>267</v>
      </c>
      <c r="M139" s="11">
        <v>164</v>
      </c>
      <c r="N139" s="151" t="s">
        <v>32</v>
      </c>
      <c r="O139" s="145" t="s">
        <v>167</v>
      </c>
      <c r="P139" s="15"/>
      <c r="Q139" s="15"/>
      <c r="R139" s="15"/>
      <c r="S139" s="15"/>
      <c r="T139" s="15"/>
      <c r="U139" s="98" t="s">
        <v>4</v>
      </c>
      <c r="V139" s="34"/>
      <c r="W139" s="34"/>
      <c r="X139" s="34"/>
      <c r="Y139" s="34"/>
      <c r="Z139" s="34"/>
      <c r="AA139" s="34"/>
      <c r="AB139" s="61"/>
      <c r="AC139" s="61"/>
      <c r="AD139" s="61"/>
      <c r="AE139" s="61"/>
      <c r="AF139" s="61"/>
      <c r="AG139" s="42"/>
      <c r="AH139" s="42"/>
      <c r="AI139" s="42"/>
      <c r="AJ139" s="42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</row>
    <row r="140" spans="1:55" s="59" customFormat="1" ht="46.5">
      <c r="A140" s="119"/>
      <c r="B140" s="68"/>
      <c r="C140" s="120"/>
      <c r="D140" s="68"/>
      <c r="E140" s="68"/>
      <c r="F140" s="92"/>
      <c r="G140" s="97"/>
      <c r="H140" s="68"/>
      <c r="I140" s="68"/>
      <c r="J140" s="68"/>
      <c r="K140" s="144">
        <v>49</v>
      </c>
      <c r="L140" s="129" t="s">
        <v>301</v>
      </c>
      <c r="M140" s="11">
        <v>174</v>
      </c>
      <c r="N140" s="151" t="s">
        <v>80</v>
      </c>
      <c r="O140" s="145" t="s">
        <v>157</v>
      </c>
      <c r="P140" s="15"/>
      <c r="Q140" s="15"/>
      <c r="R140" s="21"/>
      <c r="S140" s="15"/>
      <c r="T140" s="15" t="s">
        <v>4</v>
      </c>
      <c r="U140" s="98"/>
      <c r="V140" s="34"/>
      <c r="W140" s="34"/>
      <c r="X140" s="34"/>
      <c r="Y140" s="34"/>
      <c r="Z140" s="34"/>
      <c r="AA140" s="34"/>
      <c r="AB140" s="61"/>
      <c r="AC140" s="61"/>
      <c r="AD140" s="61"/>
      <c r="AE140" s="61"/>
      <c r="AF140" s="61"/>
      <c r="AG140" s="42"/>
      <c r="AH140" s="42"/>
      <c r="AI140" s="42"/>
      <c r="AJ140" s="42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</row>
    <row r="141" spans="1:55" s="59" customFormat="1" ht="46.5">
      <c r="A141" s="119"/>
      <c r="B141" s="68"/>
      <c r="C141" s="120"/>
      <c r="D141" s="68"/>
      <c r="E141" s="68"/>
      <c r="F141" s="92"/>
      <c r="G141" s="97"/>
      <c r="H141" s="68"/>
      <c r="I141" s="68"/>
      <c r="J141" s="68"/>
      <c r="K141" s="144">
        <v>50</v>
      </c>
      <c r="L141" s="129" t="s">
        <v>318</v>
      </c>
      <c r="M141" s="11">
        <v>175</v>
      </c>
      <c r="N141" s="151" t="s">
        <v>22</v>
      </c>
      <c r="O141" s="145" t="s">
        <v>153</v>
      </c>
      <c r="P141" s="15"/>
      <c r="Q141" s="15"/>
      <c r="R141" s="15" t="s">
        <v>4</v>
      </c>
      <c r="S141" s="15"/>
      <c r="T141" s="15"/>
      <c r="U141" s="98"/>
      <c r="V141" s="34"/>
      <c r="W141" s="34"/>
      <c r="X141" s="34"/>
      <c r="Y141" s="34"/>
      <c r="Z141" s="34"/>
      <c r="AA141" s="34"/>
      <c r="AB141" s="61"/>
      <c r="AC141" s="61"/>
      <c r="AD141" s="61"/>
      <c r="AE141" s="61"/>
      <c r="AF141" s="61"/>
      <c r="AG141" s="42"/>
      <c r="AH141" s="42"/>
      <c r="AI141" s="42"/>
      <c r="AJ141" s="42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</row>
    <row r="142" spans="1:55" s="59" customFormat="1" ht="69.75">
      <c r="A142" s="119"/>
      <c r="B142" s="68"/>
      <c r="C142" s="120"/>
      <c r="D142" s="68"/>
      <c r="E142" s="68"/>
      <c r="F142" s="92"/>
      <c r="G142" s="97"/>
      <c r="H142" s="68"/>
      <c r="I142" s="68"/>
      <c r="J142" s="68"/>
      <c r="K142" s="144">
        <v>51</v>
      </c>
      <c r="L142" s="129" t="s">
        <v>332</v>
      </c>
      <c r="M142" s="179">
        <v>147</v>
      </c>
      <c r="N142" s="152" t="s">
        <v>24</v>
      </c>
      <c r="O142" s="156" t="s">
        <v>190</v>
      </c>
      <c r="P142" s="15"/>
      <c r="Q142" s="15" t="s">
        <v>4</v>
      </c>
      <c r="R142" s="15"/>
      <c r="S142" s="15"/>
      <c r="T142" s="15"/>
      <c r="U142" s="98"/>
      <c r="V142" s="34"/>
      <c r="W142" s="34"/>
      <c r="X142" s="34"/>
      <c r="Y142" s="34"/>
      <c r="Z142" s="34"/>
      <c r="AA142" s="34"/>
      <c r="AB142" s="61"/>
      <c r="AC142" s="61"/>
      <c r="AD142" s="61"/>
      <c r="AE142" s="61"/>
      <c r="AF142" s="61"/>
      <c r="AG142" s="42"/>
      <c r="AH142" s="42"/>
      <c r="AI142" s="42"/>
      <c r="AJ142" s="42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</row>
    <row r="143" spans="1:55" s="59" customFormat="1" ht="139.5">
      <c r="A143" s="119"/>
      <c r="B143" s="68"/>
      <c r="C143" s="120"/>
      <c r="D143" s="68"/>
      <c r="E143" s="68"/>
      <c r="F143" s="92"/>
      <c r="G143" s="97"/>
      <c r="H143" s="68"/>
      <c r="I143" s="68"/>
      <c r="J143" s="68"/>
      <c r="K143" s="144">
        <v>52</v>
      </c>
      <c r="L143" s="127" t="s">
        <v>245</v>
      </c>
      <c r="M143" s="68">
        <v>202</v>
      </c>
      <c r="N143" s="151" t="s">
        <v>58</v>
      </c>
      <c r="O143" s="157" t="s">
        <v>120</v>
      </c>
      <c r="P143" s="15"/>
      <c r="Q143" s="15"/>
      <c r="R143" s="15"/>
      <c r="S143" s="15"/>
      <c r="T143" s="180" t="s">
        <v>347</v>
      </c>
      <c r="U143" s="184" t="s">
        <v>17</v>
      </c>
      <c r="V143" s="34"/>
      <c r="W143" s="34"/>
      <c r="X143" s="34"/>
      <c r="Y143" s="34"/>
      <c r="Z143" s="35"/>
      <c r="AA143" s="35"/>
      <c r="AB143" s="61"/>
      <c r="AC143" s="61"/>
      <c r="AD143" s="61"/>
      <c r="AE143" s="61"/>
      <c r="AF143" s="61"/>
      <c r="AG143" s="42"/>
      <c r="AH143" s="42"/>
      <c r="AI143" s="42"/>
      <c r="AJ143" s="42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</row>
    <row r="144" spans="1:55" s="59" customFormat="1" ht="46.5">
      <c r="A144" s="119"/>
      <c r="B144" s="68"/>
      <c r="C144" s="120"/>
      <c r="D144" s="68"/>
      <c r="E144" s="68"/>
      <c r="F144" s="92"/>
      <c r="G144" s="97"/>
      <c r="H144" s="68"/>
      <c r="I144" s="68"/>
      <c r="J144" s="68"/>
      <c r="K144" s="144">
        <v>53</v>
      </c>
      <c r="L144" s="127" t="s">
        <v>335</v>
      </c>
      <c r="M144" s="68">
        <v>190</v>
      </c>
      <c r="N144" s="151" t="s">
        <v>26</v>
      </c>
      <c r="O144" s="157" t="s">
        <v>137</v>
      </c>
      <c r="P144" s="15"/>
      <c r="Q144" s="15"/>
      <c r="R144" s="15"/>
      <c r="S144" s="15"/>
      <c r="T144" s="15"/>
      <c r="U144" s="98" t="s">
        <v>3</v>
      </c>
      <c r="V144" s="34"/>
      <c r="W144" s="34"/>
      <c r="X144" s="34"/>
      <c r="Y144" s="35"/>
      <c r="Z144" s="34"/>
      <c r="AA144" s="35"/>
      <c r="AB144" s="61"/>
      <c r="AC144" s="61"/>
      <c r="AD144" s="61"/>
      <c r="AE144" s="61"/>
      <c r="AF144" s="61"/>
      <c r="AG144" s="42"/>
      <c r="AH144" s="42"/>
      <c r="AI144" s="42"/>
      <c r="AJ144" s="42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</row>
    <row r="145" spans="1:55" s="59" customFormat="1" ht="46.5">
      <c r="A145" s="119"/>
      <c r="B145" s="68"/>
      <c r="C145" s="120"/>
      <c r="D145" s="68"/>
      <c r="E145" s="68"/>
      <c r="F145" s="92"/>
      <c r="G145" s="97"/>
      <c r="H145" s="68"/>
      <c r="I145" s="68"/>
      <c r="J145" s="68"/>
      <c r="K145" s="144">
        <v>54</v>
      </c>
      <c r="L145" s="131" t="s">
        <v>329</v>
      </c>
      <c r="M145" s="19">
        <v>205</v>
      </c>
      <c r="N145" s="152" t="s">
        <v>53</v>
      </c>
      <c r="O145" s="145" t="s">
        <v>174</v>
      </c>
      <c r="P145" s="15"/>
      <c r="Q145" s="15"/>
      <c r="R145" s="15"/>
      <c r="S145" s="15"/>
      <c r="T145" s="15"/>
      <c r="U145" s="98" t="s">
        <v>4</v>
      </c>
      <c r="V145" s="34"/>
      <c r="W145" s="34"/>
      <c r="X145" s="34"/>
      <c r="Y145" s="34"/>
      <c r="Z145" s="35"/>
      <c r="AA145" s="35"/>
      <c r="AB145" s="61"/>
      <c r="AC145" s="61"/>
      <c r="AD145" s="61"/>
      <c r="AE145" s="61"/>
      <c r="AF145" s="61"/>
      <c r="AG145" s="42"/>
      <c r="AH145" s="42"/>
      <c r="AI145" s="42"/>
      <c r="AJ145" s="42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</row>
    <row r="146" spans="1:55" s="59" customFormat="1" ht="46.5">
      <c r="A146" s="119"/>
      <c r="B146" s="68"/>
      <c r="C146" s="120"/>
      <c r="D146" s="68"/>
      <c r="E146" s="68"/>
      <c r="F146" s="92"/>
      <c r="G146" s="97"/>
      <c r="H146" s="68"/>
      <c r="I146" s="68"/>
      <c r="J146" s="68"/>
      <c r="K146" s="144">
        <v>55</v>
      </c>
      <c r="L146" s="127" t="s">
        <v>193</v>
      </c>
      <c r="M146" s="68">
        <v>212</v>
      </c>
      <c r="N146" s="151" t="s">
        <v>35</v>
      </c>
      <c r="O146" s="157" t="s">
        <v>194</v>
      </c>
      <c r="P146" s="15"/>
      <c r="Q146" s="15"/>
      <c r="R146" s="15"/>
      <c r="S146" s="15"/>
      <c r="T146" s="15"/>
      <c r="U146" s="98" t="s">
        <v>3</v>
      </c>
      <c r="V146" s="34"/>
      <c r="W146" s="34"/>
      <c r="X146" s="34"/>
      <c r="Y146" s="35"/>
      <c r="Z146" s="34"/>
      <c r="AA146" s="35"/>
      <c r="AB146" s="61"/>
      <c r="AC146" s="61"/>
      <c r="AD146" s="61"/>
      <c r="AE146" s="61"/>
      <c r="AF146" s="61"/>
      <c r="AG146" s="42"/>
      <c r="AH146" s="42"/>
      <c r="AI146" s="42"/>
      <c r="AJ146" s="42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</row>
    <row r="147" spans="1:55" s="59" customFormat="1" ht="46.5">
      <c r="A147" s="119"/>
      <c r="B147" s="68"/>
      <c r="C147" s="120"/>
      <c r="D147" s="68"/>
      <c r="E147" s="68"/>
      <c r="F147" s="92"/>
      <c r="G147" s="97"/>
      <c r="H147" s="68"/>
      <c r="I147" s="68"/>
      <c r="J147" s="68"/>
      <c r="K147" s="144">
        <v>56</v>
      </c>
      <c r="L147" s="127" t="s">
        <v>196</v>
      </c>
      <c r="M147" s="68">
        <v>214</v>
      </c>
      <c r="N147" s="151" t="s">
        <v>16</v>
      </c>
      <c r="O147" s="157" t="s">
        <v>197</v>
      </c>
      <c r="P147" s="15"/>
      <c r="Q147" s="15"/>
      <c r="R147" s="15"/>
      <c r="S147" s="15"/>
      <c r="T147" s="15"/>
      <c r="U147" s="98" t="s">
        <v>4</v>
      </c>
      <c r="V147" s="34"/>
      <c r="W147" s="34"/>
      <c r="X147" s="34"/>
      <c r="Y147" s="35"/>
      <c r="Z147" s="34"/>
      <c r="AA147" s="35"/>
      <c r="AB147" s="61"/>
      <c r="AC147" s="61"/>
      <c r="AD147" s="61"/>
      <c r="AE147" s="61"/>
      <c r="AF147" s="61"/>
      <c r="AG147" s="42"/>
      <c r="AH147" s="42"/>
      <c r="AI147" s="42"/>
      <c r="AJ147" s="42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</row>
    <row r="148" spans="1:55" s="59" customFormat="1" ht="46.5">
      <c r="A148" s="119"/>
      <c r="B148" s="68"/>
      <c r="C148" s="120"/>
      <c r="D148" s="68"/>
      <c r="E148" s="68"/>
      <c r="F148" s="92"/>
      <c r="G148" s="97"/>
      <c r="H148" s="68"/>
      <c r="I148" s="68"/>
      <c r="J148" s="68"/>
      <c r="K148" s="138">
        <v>57</v>
      </c>
      <c r="L148" s="127" t="s">
        <v>273</v>
      </c>
      <c r="M148" s="68">
        <v>216</v>
      </c>
      <c r="N148" s="154" t="s">
        <v>16</v>
      </c>
      <c r="O148" s="174" t="s">
        <v>274</v>
      </c>
      <c r="P148" s="15"/>
      <c r="Q148" s="15"/>
      <c r="R148" s="15"/>
      <c r="S148" s="15"/>
      <c r="T148" s="15" t="s">
        <v>4</v>
      </c>
      <c r="U148" s="98"/>
      <c r="V148" s="34"/>
      <c r="W148" s="34"/>
      <c r="X148" s="34"/>
      <c r="Y148" s="34"/>
      <c r="Z148" s="34"/>
      <c r="AA148" s="35"/>
      <c r="AB148" s="61"/>
      <c r="AC148" s="61"/>
      <c r="AD148" s="61"/>
      <c r="AE148" s="61"/>
      <c r="AF148" s="61"/>
      <c r="AG148" s="42"/>
      <c r="AH148" s="42"/>
      <c r="AI148" s="42"/>
      <c r="AJ148" s="42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</row>
    <row r="149" spans="1:55" s="45" customFormat="1">
      <c r="A149" s="122"/>
      <c r="B149" s="60"/>
      <c r="C149" s="123"/>
      <c r="D149" s="60"/>
      <c r="E149" s="60"/>
      <c r="F149" s="60"/>
      <c r="G149" s="100"/>
      <c r="H149" s="60"/>
      <c r="I149" s="60"/>
      <c r="J149" s="60"/>
      <c r="K149" s="60"/>
      <c r="L149" s="39"/>
      <c r="M149" s="60"/>
      <c r="N149" s="40"/>
      <c r="O149" s="41"/>
      <c r="P149" s="34"/>
      <c r="Q149" s="34"/>
      <c r="R149" s="34"/>
      <c r="S149" s="34"/>
      <c r="T149" s="34"/>
      <c r="U149" s="34"/>
      <c r="V149" s="34"/>
      <c r="W149" s="34"/>
      <c r="X149" s="34"/>
      <c r="Y149" s="35"/>
      <c r="Z149" s="35"/>
      <c r="AA149" s="35"/>
      <c r="AB149" s="61"/>
      <c r="AC149" s="61"/>
      <c r="AD149" s="61"/>
      <c r="AE149" s="61"/>
      <c r="AF149" s="61"/>
      <c r="AG149" s="42"/>
      <c r="AH149" s="42"/>
      <c r="AI149" s="42"/>
      <c r="AJ149" s="42"/>
    </row>
    <row r="150" spans="1:55" s="45" customFormat="1">
      <c r="A150" s="122"/>
      <c r="B150" s="60"/>
      <c r="C150" s="123"/>
      <c r="D150" s="60"/>
      <c r="E150" s="60"/>
      <c r="F150" s="60"/>
      <c r="G150" s="100"/>
      <c r="H150" s="60"/>
      <c r="I150" s="60"/>
      <c r="J150" s="60"/>
      <c r="K150" s="60"/>
      <c r="L150" s="82" t="s">
        <v>188</v>
      </c>
      <c r="M150" s="40"/>
      <c r="N150" s="41"/>
      <c r="O150" s="41"/>
      <c r="P150" s="34"/>
      <c r="Q150" s="34"/>
      <c r="R150" s="34"/>
      <c r="S150" s="34"/>
      <c r="T150" s="34"/>
      <c r="U150" s="34"/>
      <c r="V150" s="34"/>
      <c r="W150" s="34"/>
      <c r="X150" s="34"/>
      <c r="Y150" s="35"/>
      <c r="Z150" s="35"/>
      <c r="AA150" s="35"/>
      <c r="AB150" s="42"/>
      <c r="AC150" s="42"/>
      <c r="AD150" s="42"/>
      <c r="AE150" s="42"/>
      <c r="AF150" s="42"/>
      <c r="AG150" s="42"/>
      <c r="AH150" s="42"/>
      <c r="AI150" s="42"/>
      <c r="AJ150" s="42"/>
    </row>
    <row r="151" spans="1:55" ht="48" customHeight="1">
      <c r="L151" s="64"/>
      <c r="M151" s="15" t="s">
        <v>68</v>
      </c>
      <c r="N151" s="205" t="s">
        <v>342</v>
      </c>
      <c r="O151" s="206"/>
      <c r="P151" s="206"/>
      <c r="Q151" s="206"/>
      <c r="R151" s="206"/>
      <c r="S151" s="206"/>
      <c r="T151" s="206"/>
      <c r="U151" s="206"/>
      <c r="V151" s="176"/>
      <c r="W151" s="176"/>
      <c r="X151" s="176"/>
      <c r="Y151" s="176"/>
      <c r="Z151" s="176"/>
      <c r="AA151" s="176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</row>
    <row r="152" spans="1:55">
      <c r="L152" s="64"/>
      <c r="M152" s="81"/>
      <c r="N152" s="28"/>
      <c r="O152" s="28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</row>
    <row r="153" spans="1:55" ht="54.75" customHeight="1">
      <c r="L153" s="64"/>
      <c r="M153" s="138" t="s">
        <v>3</v>
      </c>
      <c r="N153" s="203" t="s">
        <v>343</v>
      </c>
      <c r="O153" s="204"/>
      <c r="P153" s="204"/>
      <c r="Q153" s="204"/>
      <c r="R153" s="204"/>
      <c r="S153" s="204"/>
      <c r="T153" s="204"/>
      <c r="U153" s="204"/>
      <c r="V153" s="177"/>
      <c r="W153" s="177"/>
      <c r="X153" s="177"/>
      <c r="Y153" s="177"/>
      <c r="Z153" s="177"/>
      <c r="AA153" s="177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</row>
    <row r="154" spans="1:55">
      <c r="L154" s="64"/>
      <c r="M154" s="3"/>
      <c r="N154" s="62"/>
      <c r="O154" s="62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</row>
    <row r="155" spans="1:55" ht="48" customHeight="1">
      <c r="L155" s="64"/>
      <c r="M155" s="138" t="s">
        <v>4</v>
      </c>
      <c r="N155" s="203" t="s">
        <v>189</v>
      </c>
      <c r="O155" s="204"/>
      <c r="P155" s="204"/>
      <c r="Q155" s="204"/>
      <c r="R155" s="204"/>
      <c r="S155" s="204"/>
      <c r="T155" s="204"/>
      <c r="U155" s="204"/>
      <c r="V155" s="124"/>
      <c r="W155" s="124"/>
      <c r="X155" s="124"/>
      <c r="Y155" s="124"/>
      <c r="Z155" s="124"/>
      <c r="AA155" s="124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</row>
    <row r="156" spans="1:55" ht="3" customHeight="1">
      <c r="L156" s="64"/>
      <c r="M156" s="78"/>
      <c r="N156" s="109"/>
      <c r="O156" s="109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</row>
    <row r="157" spans="1:55" ht="8.25" customHeight="1">
      <c r="L157" s="64"/>
      <c r="M157" s="78"/>
      <c r="N157" s="65"/>
      <c r="O157" s="65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</row>
    <row r="158" spans="1:55" ht="8.25" customHeight="1">
      <c r="L158" s="64"/>
      <c r="M158" s="78"/>
      <c r="N158" s="65"/>
      <c r="O158" s="65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</row>
    <row r="159" spans="1:55" ht="23.25" customHeight="1">
      <c r="L159" s="196" t="s">
        <v>340</v>
      </c>
      <c r="M159" s="196"/>
      <c r="N159" s="196"/>
      <c r="O159" s="196"/>
      <c r="P159" s="196"/>
      <c r="Q159" s="196"/>
      <c r="R159" s="196"/>
      <c r="S159" s="196"/>
      <c r="T159" s="196"/>
      <c r="U159" s="196"/>
      <c r="V159" s="110"/>
      <c r="W159" s="110"/>
      <c r="X159" s="110"/>
      <c r="Y159" s="110"/>
      <c r="Z159" s="110"/>
      <c r="AA159" s="110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</row>
    <row r="160" spans="1:55" ht="8.25" customHeight="1">
      <c r="L160" s="110"/>
      <c r="M160" s="78"/>
      <c r="N160" s="65"/>
      <c r="O160" s="65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</row>
    <row r="161" spans="12:55" ht="50.25" customHeight="1">
      <c r="L161" s="197" t="s">
        <v>202</v>
      </c>
      <c r="M161" s="197"/>
      <c r="N161" s="197"/>
      <c r="O161" s="197"/>
      <c r="P161" s="197"/>
      <c r="Q161" s="197"/>
      <c r="R161" s="197"/>
      <c r="S161" s="197"/>
      <c r="T161" s="197"/>
      <c r="U161" s="197"/>
      <c r="V161" s="195"/>
      <c r="W161" s="195"/>
      <c r="X161" s="195"/>
      <c r="Y161" s="195"/>
      <c r="Z161" s="195"/>
      <c r="AA161" s="19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</row>
    <row r="162" spans="12:55" ht="102" customHeight="1"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</row>
    <row r="163" spans="12:55" ht="70.7" customHeight="1">
      <c r="L163" s="198" t="s">
        <v>341</v>
      </c>
      <c r="M163" s="198"/>
      <c r="N163" s="198"/>
      <c r="O163" s="198"/>
      <c r="P163" s="198"/>
      <c r="Q163" s="198"/>
      <c r="R163" s="198"/>
      <c r="S163" s="198"/>
      <c r="T163" s="198"/>
      <c r="U163" s="198"/>
      <c r="V163" s="110"/>
      <c r="W163" s="110"/>
      <c r="X163" s="30"/>
      <c r="Y163" s="30"/>
      <c r="Z163" s="30"/>
      <c r="AA163" s="30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</row>
    <row r="164" spans="12:55"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</row>
    <row r="165" spans="12:55"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</row>
    <row r="166" spans="12:55"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</row>
    <row r="167" spans="12:55" ht="408.75" customHeight="1"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</row>
    <row r="168" spans="12:55">
      <c r="L168" s="79"/>
      <c r="M168" s="107"/>
      <c r="N168" s="78"/>
      <c r="O168" s="65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</row>
    <row r="169" spans="12:55">
      <c r="L169" s="79"/>
      <c r="M169" s="107"/>
      <c r="N169" s="78"/>
      <c r="O169" s="65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</row>
    <row r="170" spans="12:55">
      <c r="L170" s="79"/>
      <c r="M170" s="107"/>
      <c r="N170" s="78"/>
      <c r="O170" s="65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</row>
    <row r="171" spans="12:55">
      <c r="L171" s="79"/>
      <c r="M171" s="107"/>
      <c r="N171" s="78"/>
      <c r="O171" s="65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</row>
    <row r="172" spans="12:55">
      <c r="L172" s="79"/>
      <c r="M172" s="107"/>
      <c r="N172" s="78"/>
      <c r="O172" s="65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</row>
    <row r="173" spans="12:55">
      <c r="L173" s="79"/>
      <c r="M173" s="107"/>
      <c r="N173" s="78"/>
      <c r="O173" s="65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</row>
    <row r="174" spans="12:55">
      <c r="L174" s="79"/>
      <c r="M174" s="107"/>
      <c r="N174" s="78"/>
      <c r="O174" s="65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</row>
    <row r="175" spans="12:55">
      <c r="L175" s="79"/>
      <c r="M175" s="107"/>
      <c r="N175" s="78"/>
      <c r="O175" s="65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</row>
    <row r="176" spans="12:55">
      <c r="L176" s="79"/>
      <c r="M176" s="107"/>
      <c r="N176" s="78"/>
      <c r="O176" s="65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</row>
    <row r="177" spans="12:55">
      <c r="L177" s="79"/>
      <c r="M177" s="107"/>
      <c r="N177" s="78"/>
      <c r="O177" s="65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</row>
    <row r="178" spans="12:55">
      <c r="L178" s="79"/>
      <c r="M178" s="107"/>
      <c r="N178" s="78"/>
      <c r="O178" s="65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</row>
    <row r="179" spans="12:55">
      <c r="L179" s="79"/>
      <c r="M179" s="107"/>
      <c r="N179" s="78"/>
      <c r="O179" s="65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</row>
    <row r="180" spans="12:55">
      <c r="L180" s="79"/>
      <c r="M180" s="107"/>
      <c r="N180" s="78"/>
      <c r="O180" s="65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</row>
    <row r="181" spans="12:55">
      <c r="L181" s="79"/>
      <c r="M181" s="107"/>
      <c r="N181" s="78"/>
      <c r="O181" s="65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</row>
    <row r="182" spans="12:55">
      <c r="L182" s="79"/>
      <c r="M182" s="107"/>
      <c r="N182" s="78"/>
      <c r="O182" s="65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</row>
    <row r="183" spans="12:55">
      <c r="L183" s="79"/>
      <c r="M183" s="107"/>
      <c r="N183" s="78"/>
      <c r="O183" s="65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</row>
    <row r="184" spans="12:55">
      <c r="L184" s="79"/>
      <c r="M184" s="107"/>
      <c r="N184" s="78"/>
      <c r="O184" s="65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</row>
    <row r="185" spans="12:55">
      <c r="L185" s="79"/>
      <c r="M185" s="107"/>
      <c r="N185" s="78"/>
      <c r="O185" s="65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</row>
    <row r="186" spans="12:55">
      <c r="L186" s="79"/>
      <c r="M186" s="107"/>
      <c r="N186" s="78"/>
      <c r="O186" s="65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</row>
    <row r="187" spans="12:55">
      <c r="L187" s="79"/>
      <c r="M187" s="107"/>
      <c r="N187" s="78"/>
      <c r="O187" s="65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</row>
    <row r="188" spans="12:55">
      <c r="L188" s="79"/>
      <c r="M188" s="107"/>
      <c r="N188" s="78"/>
      <c r="O188" s="65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</row>
    <row r="189" spans="12:55">
      <c r="L189" s="79"/>
      <c r="M189" s="107"/>
      <c r="N189" s="78"/>
      <c r="O189" s="65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</row>
    <row r="190" spans="12:55">
      <c r="L190" s="79"/>
      <c r="M190" s="107"/>
      <c r="N190" s="78"/>
      <c r="O190" s="65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</row>
    <row r="191" spans="12:55">
      <c r="L191" s="79"/>
      <c r="M191" s="107"/>
      <c r="N191" s="78"/>
      <c r="O191" s="65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</row>
    <row r="192" spans="12:55">
      <c r="L192" s="79"/>
      <c r="M192" s="107"/>
      <c r="N192" s="78"/>
      <c r="O192" s="65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</row>
    <row r="193" spans="12:55">
      <c r="L193" s="79"/>
      <c r="M193" s="107"/>
      <c r="N193" s="78"/>
      <c r="O193" s="65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</row>
    <row r="194" spans="12:55">
      <c r="L194" s="79"/>
      <c r="M194" s="107"/>
      <c r="N194" s="78"/>
      <c r="O194" s="65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45"/>
      <c r="AC194" s="45"/>
      <c r="AD194" s="45"/>
    </row>
    <row r="195" spans="12:55">
      <c r="L195" s="79"/>
      <c r="M195" s="107"/>
      <c r="N195" s="78"/>
      <c r="O195" s="65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45"/>
      <c r="AC195" s="45"/>
      <c r="AD195" s="45"/>
    </row>
    <row r="196" spans="12:55">
      <c r="L196" s="79"/>
      <c r="M196" s="107"/>
      <c r="N196" s="78"/>
      <c r="O196" s="65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45"/>
      <c r="AC196" s="45"/>
      <c r="AD196" s="45"/>
    </row>
    <row r="197" spans="12:55">
      <c r="L197" s="79"/>
      <c r="M197" s="107"/>
      <c r="N197" s="78"/>
      <c r="O197" s="65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45"/>
      <c r="AC197" s="45"/>
      <c r="AD197" s="45"/>
    </row>
    <row r="198" spans="12:55">
      <c r="L198" s="79"/>
      <c r="M198" s="107"/>
      <c r="N198" s="78"/>
      <c r="O198" s="65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45"/>
      <c r="AC198" s="45"/>
      <c r="AD198" s="45"/>
    </row>
    <row r="199" spans="12:55">
      <c r="L199" s="79"/>
      <c r="M199" s="107"/>
      <c r="N199" s="78"/>
      <c r="O199" s="65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45"/>
      <c r="AC199" s="45"/>
      <c r="AD199" s="45"/>
    </row>
    <row r="200" spans="12:55">
      <c r="L200" s="79"/>
      <c r="M200" s="107"/>
      <c r="N200" s="78"/>
      <c r="O200" s="65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45"/>
      <c r="AC200" s="45"/>
      <c r="AD200" s="45"/>
    </row>
    <row r="201" spans="12:55">
      <c r="L201" s="79"/>
      <c r="M201" s="107"/>
      <c r="N201" s="78"/>
      <c r="O201" s="65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45"/>
      <c r="AC201" s="45"/>
      <c r="AD201" s="45"/>
    </row>
    <row r="202" spans="12:55">
      <c r="L202" s="79"/>
      <c r="M202" s="107"/>
      <c r="N202" s="78"/>
      <c r="O202" s="65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45"/>
      <c r="AC202" s="45"/>
      <c r="AD202" s="45"/>
    </row>
    <row r="203" spans="12:55">
      <c r="L203" s="79"/>
      <c r="M203" s="107"/>
      <c r="N203" s="78"/>
      <c r="O203" s="65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45"/>
      <c r="AC203" s="45"/>
      <c r="AD203" s="45"/>
    </row>
    <row r="204" spans="12:55">
      <c r="L204" s="79"/>
      <c r="M204" s="107"/>
      <c r="N204" s="78"/>
      <c r="O204" s="65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45"/>
      <c r="AC204" s="45"/>
      <c r="AD204" s="45"/>
    </row>
    <row r="205" spans="12:55">
      <c r="L205" s="79"/>
      <c r="M205" s="107"/>
      <c r="N205" s="78"/>
      <c r="O205" s="65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45"/>
      <c r="AC205" s="45"/>
      <c r="AD205" s="45"/>
    </row>
    <row r="206" spans="12:55">
      <c r="L206" s="79"/>
      <c r="M206" s="107"/>
      <c r="N206" s="78"/>
      <c r="O206" s="65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45"/>
      <c r="AC206" s="45"/>
      <c r="AD206" s="45"/>
    </row>
    <row r="207" spans="12:55">
      <c r="L207" s="79"/>
      <c r="M207" s="107"/>
      <c r="N207" s="78"/>
      <c r="O207" s="65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45"/>
      <c r="AC207" s="45"/>
      <c r="AD207" s="45"/>
    </row>
    <row r="208" spans="12:55">
      <c r="L208" s="79"/>
      <c r="M208" s="107"/>
      <c r="N208" s="78"/>
      <c r="O208" s="65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45"/>
      <c r="AC208" s="45"/>
      <c r="AD208" s="45"/>
    </row>
    <row r="209" spans="12:30">
      <c r="L209" s="79"/>
      <c r="M209" s="107"/>
      <c r="N209" s="78"/>
      <c r="O209" s="65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45"/>
      <c r="AC209" s="45"/>
      <c r="AD209" s="45"/>
    </row>
    <row r="210" spans="12:30">
      <c r="L210" s="79"/>
      <c r="M210" s="107"/>
      <c r="N210" s="78"/>
      <c r="O210" s="65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45"/>
      <c r="AC210" s="45"/>
      <c r="AD210" s="45"/>
    </row>
    <row r="211" spans="12:30">
      <c r="L211" s="79"/>
      <c r="M211" s="107"/>
      <c r="N211" s="78"/>
      <c r="O211" s="65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45"/>
      <c r="AC211" s="45"/>
      <c r="AD211" s="45"/>
    </row>
    <row r="212" spans="12:30">
      <c r="L212" s="79"/>
      <c r="M212" s="107"/>
      <c r="N212" s="78"/>
      <c r="O212" s="65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45"/>
      <c r="AC212" s="45"/>
      <c r="AD212" s="45"/>
    </row>
    <row r="213" spans="12:30">
      <c r="L213" s="79"/>
      <c r="M213" s="107"/>
      <c r="N213" s="78"/>
      <c r="O213" s="65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45"/>
      <c r="AC213" s="45"/>
      <c r="AD213" s="45"/>
    </row>
    <row r="214" spans="12:30">
      <c r="L214" s="79"/>
      <c r="M214" s="107"/>
      <c r="N214" s="78"/>
      <c r="O214" s="65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45"/>
      <c r="AC214" s="45"/>
      <c r="AD214" s="45"/>
    </row>
    <row r="215" spans="12:30">
      <c r="L215" s="79"/>
      <c r="M215" s="107"/>
      <c r="N215" s="78"/>
      <c r="O215" s="65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45"/>
      <c r="AC215" s="45"/>
      <c r="AD215" s="45"/>
    </row>
    <row r="216" spans="12:30">
      <c r="L216" s="79"/>
      <c r="M216" s="107"/>
      <c r="N216" s="78"/>
      <c r="O216" s="65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45"/>
      <c r="AC216" s="45"/>
      <c r="AD216" s="45"/>
    </row>
    <row r="217" spans="12:30">
      <c r="L217" s="79"/>
      <c r="M217" s="107"/>
      <c r="N217" s="78"/>
      <c r="O217" s="65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45"/>
      <c r="AC217" s="45"/>
      <c r="AD217" s="45"/>
    </row>
    <row r="218" spans="12:30">
      <c r="L218" s="79"/>
      <c r="M218" s="107"/>
      <c r="N218" s="78"/>
      <c r="O218" s="65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45"/>
      <c r="AC218" s="45"/>
      <c r="AD218" s="45"/>
    </row>
    <row r="219" spans="12:30">
      <c r="L219" s="79"/>
      <c r="M219" s="107"/>
      <c r="N219" s="78"/>
      <c r="O219" s="65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45"/>
      <c r="AC219" s="45"/>
      <c r="AD219" s="45"/>
    </row>
    <row r="220" spans="12:30">
      <c r="L220" s="79"/>
      <c r="M220" s="107"/>
      <c r="N220" s="78"/>
      <c r="O220" s="65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45"/>
      <c r="AC220" s="45"/>
      <c r="AD220" s="45"/>
    </row>
    <row r="221" spans="12:30">
      <c r="L221" s="79"/>
      <c r="M221" s="107"/>
      <c r="N221" s="78"/>
      <c r="O221" s="65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45"/>
      <c r="AC221" s="45"/>
      <c r="AD221" s="45"/>
    </row>
    <row r="222" spans="12:30">
      <c r="L222" s="79"/>
      <c r="M222" s="107"/>
      <c r="N222" s="78"/>
      <c r="O222" s="65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45"/>
      <c r="AC222" s="45"/>
      <c r="AD222" s="45"/>
    </row>
    <row r="223" spans="12:30">
      <c r="L223" s="79"/>
      <c r="M223" s="107"/>
      <c r="N223" s="78"/>
      <c r="O223" s="65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45"/>
      <c r="AC223" s="45"/>
      <c r="AD223" s="45"/>
    </row>
    <row r="224" spans="12:30">
      <c r="L224" s="79"/>
      <c r="M224" s="107"/>
      <c r="N224" s="78"/>
      <c r="O224" s="65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45"/>
      <c r="AC224" s="45"/>
      <c r="AD224" s="45"/>
    </row>
    <row r="225" spans="12:30">
      <c r="L225" s="79"/>
      <c r="M225" s="107"/>
      <c r="N225" s="78"/>
      <c r="O225" s="65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45"/>
      <c r="AC225" s="45"/>
      <c r="AD225" s="45"/>
    </row>
    <row r="226" spans="12:30">
      <c r="L226" s="79"/>
      <c r="M226" s="107"/>
      <c r="N226" s="78"/>
      <c r="O226" s="65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45"/>
      <c r="AC226" s="45"/>
      <c r="AD226" s="45"/>
    </row>
    <row r="227" spans="12:30">
      <c r="L227" s="79"/>
      <c r="M227" s="107"/>
      <c r="N227" s="78"/>
      <c r="O227" s="65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45"/>
      <c r="AC227" s="45"/>
      <c r="AD227" s="45"/>
    </row>
    <row r="228" spans="12:30">
      <c r="L228" s="79"/>
      <c r="M228" s="107"/>
      <c r="N228" s="78"/>
      <c r="O228" s="65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45"/>
      <c r="AC228" s="45"/>
      <c r="AD228" s="45"/>
    </row>
    <row r="229" spans="12:30">
      <c r="L229" s="79"/>
      <c r="M229" s="107"/>
      <c r="N229" s="78"/>
      <c r="O229" s="65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45"/>
      <c r="AC229" s="45"/>
      <c r="AD229" s="45"/>
    </row>
    <row r="230" spans="12:30">
      <c r="L230" s="79"/>
      <c r="M230" s="107"/>
      <c r="N230" s="78"/>
      <c r="O230" s="65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45"/>
      <c r="AC230" s="45"/>
      <c r="AD230" s="45"/>
    </row>
    <row r="231" spans="12:30">
      <c r="L231" s="79"/>
      <c r="M231" s="107"/>
      <c r="N231" s="78"/>
      <c r="O231" s="65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45"/>
      <c r="AC231" s="45"/>
      <c r="AD231" s="45"/>
    </row>
    <row r="232" spans="12:30">
      <c r="L232" s="79"/>
      <c r="M232" s="107"/>
      <c r="N232" s="78"/>
      <c r="O232" s="65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45"/>
      <c r="AC232" s="45"/>
      <c r="AD232" s="45"/>
    </row>
    <row r="233" spans="12:30">
      <c r="L233" s="79"/>
      <c r="M233" s="107"/>
      <c r="N233" s="78"/>
      <c r="O233" s="65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45"/>
      <c r="AC233" s="45"/>
      <c r="AD233" s="45"/>
    </row>
    <row r="234" spans="12:30">
      <c r="L234" s="79"/>
      <c r="M234" s="107"/>
      <c r="N234" s="78"/>
      <c r="O234" s="65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45"/>
      <c r="AC234" s="45"/>
      <c r="AD234" s="45"/>
    </row>
    <row r="235" spans="12:30">
      <c r="L235" s="79"/>
      <c r="M235" s="107"/>
      <c r="N235" s="78"/>
      <c r="O235" s="65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45"/>
      <c r="AC235" s="45"/>
      <c r="AD235" s="45"/>
    </row>
    <row r="236" spans="12:30">
      <c r="L236" s="79"/>
      <c r="M236" s="107"/>
      <c r="N236" s="78"/>
      <c r="O236" s="65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45"/>
      <c r="AC236" s="45"/>
      <c r="AD236" s="45"/>
    </row>
    <row r="237" spans="12:30">
      <c r="L237" s="79"/>
      <c r="M237" s="107"/>
      <c r="N237" s="78"/>
      <c r="O237" s="65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45"/>
      <c r="AC237" s="45"/>
      <c r="AD237" s="45"/>
    </row>
    <row r="238" spans="12:30">
      <c r="L238" s="79"/>
      <c r="M238" s="107"/>
      <c r="N238" s="78"/>
      <c r="O238" s="65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45"/>
      <c r="AC238" s="45"/>
      <c r="AD238" s="45"/>
    </row>
    <row r="239" spans="12:30">
      <c r="L239" s="79"/>
      <c r="M239" s="107"/>
      <c r="N239" s="78"/>
      <c r="O239" s="65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45"/>
      <c r="AC239" s="45"/>
      <c r="AD239" s="45"/>
    </row>
    <row r="240" spans="12:30">
      <c r="L240" s="79"/>
      <c r="M240" s="107"/>
      <c r="N240" s="78"/>
      <c r="O240" s="65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45"/>
      <c r="AC240" s="45"/>
      <c r="AD240" s="45"/>
    </row>
    <row r="241" spans="12:30">
      <c r="L241" s="79"/>
      <c r="M241" s="107"/>
      <c r="N241" s="78"/>
      <c r="O241" s="65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45"/>
      <c r="AC241" s="45"/>
      <c r="AD241" s="45"/>
    </row>
    <row r="242" spans="12:30">
      <c r="L242" s="79"/>
      <c r="M242" s="107"/>
      <c r="N242" s="78"/>
      <c r="O242" s="65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45"/>
      <c r="AC242" s="45"/>
      <c r="AD242" s="45"/>
    </row>
    <row r="243" spans="12:30">
      <c r="L243" s="79"/>
      <c r="M243" s="107"/>
      <c r="N243" s="78"/>
      <c r="O243" s="65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45"/>
      <c r="AC243" s="45"/>
      <c r="AD243" s="45"/>
    </row>
    <row r="244" spans="12:30">
      <c r="L244" s="79"/>
      <c r="M244" s="107"/>
      <c r="N244" s="78"/>
      <c r="O244" s="65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45"/>
      <c r="AC244" s="45"/>
      <c r="AD244" s="45"/>
    </row>
    <row r="245" spans="12:30">
      <c r="L245" s="79"/>
      <c r="M245" s="107"/>
      <c r="N245" s="78"/>
      <c r="O245" s="65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45"/>
      <c r="AC245" s="45"/>
      <c r="AD245" s="45"/>
    </row>
    <row r="246" spans="12:30">
      <c r="L246" s="79"/>
      <c r="M246" s="107"/>
      <c r="N246" s="78"/>
      <c r="O246" s="65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45"/>
      <c r="AC246" s="45"/>
      <c r="AD246" s="45"/>
    </row>
    <row r="247" spans="12:30">
      <c r="L247" s="79"/>
      <c r="M247" s="107"/>
      <c r="N247" s="78"/>
      <c r="O247" s="65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45"/>
      <c r="AC247" s="45"/>
      <c r="AD247" s="45"/>
    </row>
    <row r="248" spans="12:30">
      <c r="L248" s="79"/>
      <c r="M248" s="107"/>
      <c r="N248" s="78"/>
      <c r="O248" s="65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45"/>
      <c r="AC248" s="45"/>
      <c r="AD248" s="45"/>
    </row>
    <row r="249" spans="12:30">
      <c r="L249" s="79"/>
      <c r="M249" s="107"/>
      <c r="N249" s="78"/>
      <c r="O249" s="65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45"/>
      <c r="AC249" s="45"/>
      <c r="AD249" s="45"/>
    </row>
    <row r="250" spans="12:30">
      <c r="L250" s="79"/>
      <c r="M250" s="107"/>
      <c r="N250" s="78"/>
      <c r="O250" s="65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45"/>
      <c r="AC250" s="45"/>
      <c r="AD250" s="45"/>
    </row>
    <row r="251" spans="12:30">
      <c r="L251" s="79"/>
      <c r="M251" s="107"/>
      <c r="N251" s="78"/>
      <c r="O251" s="65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45"/>
      <c r="AC251" s="45"/>
      <c r="AD251" s="45"/>
    </row>
    <row r="252" spans="12:30">
      <c r="L252" s="79"/>
      <c r="M252" s="107"/>
      <c r="N252" s="78"/>
      <c r="O252" s="65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45"/>
      <c r="AC252" s="45"/>
      <c r="AD252" s="45"/>
    </row>
    <row r="253" spans="12:30">
      <c r="L253" s="79"/>
      <c r="M253" s="107"/>
      <c r="N253" s="78"/>
      <c r="O253" s="65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45"/>
      <c r="AC253" s="45"/>
      <c r="AD253" s="45"/>
    </row>
    <row r="254" spans="12:30">
      <c r="L254" s="79"/>
      <c r="M254" s="107"/>
      <c r="N254" s="78"/>
      <c r="O254" s="65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45"/>
      <c r="AC254" s="45"/>
      <c r="AD254" s="45"/>
    </row>
    <row r="255" spans="12:30">
      <c r="L255" s="79"/>
      <c r="M255" s="107"/>
      <c r="N255" s="78"/>
      <c r="O255" s="65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45"/>
      <c r="AC255" s="45"/>
      <c r="AD255" s="45"/>
    </row>
    <row r="256" spans="12:30">
      <c r="L256" s="79"/>
      <c r="M256" s="107"/>
      <c r="N256" s="78"/>
      <c r="O256" s="65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45"/>
      <c r="AC256" s="45"/>
      <c r="AD256" s="45"/>
    </row>
    <row r="257" spans="12:30">
      <c r="L257" s="79"/>
      <c r="M257" s="107"/>
      <c r="N257" s="78"/>
      <c r="O257" s="65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45"/>
      <c r="AC257" s="45"/>
      <c r="AD257" s="45"/>
    </row>
    <row r="258" spans="12:30">
      <c r="L258" s="79"/>
      <c r="M258" s="107"/>
      <c r="N258" s="78"/>
      <c r="O258" s="65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45"/>
      <c r="AC258" s="45"/>
      <c r="AD258" s="45"/>
    </row>
    <row r="259" spans="12:30">
      <c r="L259" s="79"/>
      <c r="M259" s="107"/>
      <c r="N259" s="78"/>
      <c r="O259" s="65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45"/>
      <c r="AC259" s="45"/>
      <c r="AD259" s="45"/>
    </row>
    <row r="260" spans="12:30">
      <c r="L260" s="79"/>
      <c r="M260" s="107"/>
      <c r="N260" s="78"/>
      <c r="O260" s="65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45"/>
      <c r="AC260" s="45"/>
      <c r="AD260" s="45"/>
    </row>
    <row r="261" spans="12:30">
      <c r="L261" s="79"/>
      <c r="M261" s="107"/>
      <c r="N261" s="78"/>
      <c r="O261" s="65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45"/>
      <c r="AC261" s="45"/>
      <c r="AD261" s="45"/>
    </row>
    <row r="262" spans="12:30">
      <c r="L262" s="79"/>
      <c r="M262" s="107"/>
      <c r="N262" s="78"/>
      <c r="O262" s="65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45"/>
      <c r="AC262" s="45"/>
      <c r="AD262" s="45"/>
    </row>
    <row r="263" spans="12:30">
      <c r="L263" s="79"/>
      <c r="M263" s="107"/>
      <c r="N263" s="78"/>
      <c r="O263" s="65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45"/>
      <c r="AC263" s="45"/>
      <c r="AD263" s="45"/>
    </row>
    <row r="264" spans="12:30">
      <c r="L264" s="79"/>
      <c r="M264" s="107"/>
      <c r="N264" s="78"/>
      <c r="O264" s="65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45"/>
      <c r="AC264" s="45"/>
      <c r="AD264" s="45"/>
    </row>
    <row r="265" spans="12:30">
      <c r="L265" s="79"/>
      <c r="M265" s="107"/>
      <c r="N265" s="78"/>
      <c r="O265" s="65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45"/>
      <c r="AC265" s="45"/>
      <c r="AD265" s="45"/>
    </row>
    <row r="266" spans="12:30">
      <c r="L266" s="79"/>
      <c r="M266" s="107"/>
      <c r="N266" s="78"/>
      <c r="O266" s="65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45"/>
      <c r="AC266" s="45"/>
      <c r="AD266" s="45"/>
    </row>
    <row r="267" spans="12:30">
      <c r="L267" s="79"/>
      <c r="M267" s="107"/>
      <c r="N267" s="78"/>
      <c r="O267" s="65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45"/>
      <c r="AC267" s="45"/>
      <c r="AD267" s="45"/>
    </row>
    <row r="268" spans="12:30">
      <c r="L268" s="79"/>
      <c r="M268" s="107"/>
      <c r="N268" s="78"/>
      <c r="O268" s="65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45"/>
      <c r="AC268" s="45"/>
      <c r="AD268" s="45"/>
    </row>
    <row r="269" spans="12:30">
      <c r="L269" s="79"/>
      <c r="M269" s="107"/>
      <c r="N269" s="78"/>
      <c r="O269" s="65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45"/>
      <c r="AC269" s="45"/>
      <c r="AD269" s="45"/>
    </row>
    <row r="270" spans="12:30">
      <c r="L270" s="79"/>
      <c r="M270" s="107"/>
      <c r="N270" s="78"/>
      <c r="O270" s="65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45"/>
      <c r="AC270" s="45"/>
      <c r="AD270" s="45"/>
    </row>
    <row r="271" spans="12:30">
      <c r="L271" s="79"/>
      <c r="M271" s="107"/>
      <c r="N271" s="78"/>
      <c r="O271" s="65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45"/>
      <c r="AC271" s="45"/>
      <c r="AD271" s="45"/>
    </row>
    <row r="272" spans="12:30">
      <c r="L272" s="79"/>
      <c r="M272" s="107"/>
      <c r="N272" s="78"/>
      <c r="O272" s="65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45"/>
      <c r="AC272" s="45"/>
      <c r="AD272" s="45"/>
    </row>
    <row r="273" spans="12:30">
      <c r="L273" s="79"/>
      <c r="M273" s="107"/>
      <c r="N273" s="78"/>
      <c r="O273" s="65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45"/>
      <c r="AC273" s="45"/>
      <c r="AD273" s="45"/>
    </row>
    <row r="274" spans="12:30">
      <c r="L274" s="79"/>
      <c r="M274" s="107"/>
      <c r="N274" s="78"/>
      <c r="O274" s="65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45"/>
      <c r="AC274" s="45"/>
      <c r="AD274" s="45"/>
    </row>
    <row r="275" spans="12:30">
      <c r="L275" s="79"/>
      <c r="M275" s="107"/>
      <c r="N275" s="78"/>
      <c r="O275" s="65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45"/>
      <c r="AC275" s="45"/>
      <c r="AD275" s="45"/>
    </row>
    <row r="276" spans="12:30">
      <c r="L276" s="79"/>
      <c r="M276" s="107"/>
      <c r="N276" s="78"/>
      <c r="O276" s="65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45"/>
      <c r="AC276" s="45"/>
      <c r="AD276" s="45"/>
    </row>
    <row r="277" spans="12:30">
      <c r="L277" s="79"/>
      <c r="M277" s="107"/>
      <c r="N277" s="78"/>
      <c r="O277" s="65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45"/>
      <c r="AC277" s="45"/>
      <c r="AD277" s="45"/>
    </row>
    <row r="278" spans="12:30">
      <c r="L278" s="79"/>
      <c r="M278" s="107"/>
      <c r="N278" s="78"/>
      <c r="O278" s="65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45"/>
      <c r="AC278" s="45"/>
      <c r="AD278" s="45"/>
    </row>
    <row r="279" spans="12:30">
      <c r="L279" s="79"/>
      <c r="M279" s="107"/>
      <c r="N279" s="78"/>
      <c r="O279" s="65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45"/>
      <c r="AC279" s="45"/>
      <c r="AD279" s="45"/>
    </row>
    <row r="280" spans="12:30">
      <c r="L280" s="79"/>
      <c r="M280" s="107"/>
      <c r="N280" s="78"/>
      <c r="O280" s="65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45"/>
      <c r="AC280" s="45"/>
      <c r="AD280" s="45"/>
    </row>
    <row r="281" spans="12:30">
      <c r="L281" s="79"/>
      <c r="M281" s="107"/>
      <c r="N281" s="78"/>
      <c r="O281" s="65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45"/>
      <c r="AC281" s="45"/>
      <c r="AD281" s="45"/>
    </row>
    <row r="282" spans="12:30">
      <c r="L282" s="79"/>
      <c r="M282" s="107"/>
      <c r="N282" s="78"/>
      <c r="O282" s="65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45"/>
      <c r="AC282" s="45"/>
      <c r="AD282" s="45"/>
    </row>
    <row r="283" spans="12:30">
      <c r="L283" s="79"/>
      <c r="M283" s="107"/>
      <c r="N283" s="78"/>
      <c r="O283" s="65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45"/>
      <c r="AC283" s="45"/>
      <c r="AD283" s="45"/>
    </row>
    <row r="284" spans="12:30">
      <c r="L284" s="79"/>
      <c r="M284" s="107"/>
      <c r="N284" s="78"/>
      <c r="O284" s="65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45"/>
      <c r="AC284" s="45"/>
      <c r="AD284" s="45"/>
    </row>
    <row r="285" spans="12:30">
      <c r="L285" s="79"/>
      <c r="M285" s="107"/>
      <c r="N285" s="78"/>
      <c r="O285" s="65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45"/>
      <c r="AC285" s="45"/>
      <c r="AD285" s="45"/>
    </row>
    <row r="286" spans="12:30">
      <c r="L286" s="79"/>
      <c r="M286" s="107"/>
      <c r="N286" s="78"/>
      <c r="O286" s="65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45"/>
      <c r="AC286" s="45"/>
      <c r="AD286" s="45"/>
    </row>
    <row r="287" spans="12:30">
      <c r="L287" s="79"/>
      <c r="M287" s="107"/>
      <c r="N287" s="78"/>
      <c r="O287" s="65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45"/>
      <c r="AC287" s="45"/>
      <c r="AD287" s="45"/>
    </row>
    <row r="288" spans="12:30">
      <c r="L288" s="79"/>
      <c r="M288" s="107"/>
      <c r="N288" s="78"/>
      <c r="O288" s="65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45"/>
      <c r="AC288" s="45"/>
      <c r="AD288" s="45"/>
    </row>
    <row r="289" spans="12:30">
      <c r="L289" s="79"/>
      <c r="M289" s="107"/>
      <c r="N289" s="78"/>
      <c r="O289" s="65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45"/>
      <c r="AC289" s="45"/>
      <c r="AD289" s="45"/>
    </row>
    <row r="290" spans="12:30">
      <c r="L290" s="79"/>
      <c r="M290" s="107"/>
      <c r="N290" s="78"/>
      <c r="O290" s="65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45"/>
      <c r="AC290" s="45"/>
      <c r="AD290" s="45"/>
    </row>
    <row r="291" spans="12:30">
      <c r="L291" s="79"/>
      <c r="M291" s="107"/>
      <c r="N291" s="78"/>
      <c r="O291" s="65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45"/>
      <c r="AC291" s="45"/>
      <c r="AD291" s="45"/>
    </row>
    <row r="292" spans="12:30">
      <c r="L292" s="79"/>
      <c r="M292" s="107"/>
      <c r="N292" s="78"/>
      <c r="O292" s="65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45"/>
      <c r="AC292" s="45"/>
      <c r="AD292" s="45"/>
    </row>
    <row r="293" spans="12:30">
      <c r="L293" s="79"/>
      <c r="M293" s="107"/>
      <c r="N293" s="78"/>
      <c r="O293" s="65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45"/>
      <c r="AC293" s="45"/>
      <c r="AD293" s="45"/>
    </row>
    <row r="294" spans="12:30">
      <c r="L294" s="79"/>
      <c r="M294" s="107"/>
      <c r="N294" s="78"/>
      <c r="O294" s="65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45"/>
      <c r="AC294" s="45"/>
      <c r="AD294" s="45"/>
    </row>
    <row r="295" spans="12:30">
      <c r="L295" s="79"/>
      <c r="M295" s="107"/>
      <c r="N295" s="78"/>
      <c r="O295" s="65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45"/>
      <c r="AC295" s="45"/>
      <c r="AD295" s="45"/>
    </row>
    <row r="296" spans="12:30">
      <c r="L296" s="79"/>
      <c r="M296" s="107"/>
      <c r="N296" s="78"/>
      <c r="O296" s="65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45"/>
      <c r="AC296" s="45"/>
      <c r="AD296" s="45"/>
    </row>
    <row r="297" spans="12:30">
      <c r="L297" s="79"/>
      <c r="M297" s="107"/>
      <c r="N297" s="78"/>
      <c r="O297" s="65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45"/>
      <c r="AC297" s="45"/>
      <c r="AD297" s="45"/>
    </row>
    <row r="298" spans="12:30">
      <c r="L298" s="79"/>
      <c r="M298" s="107"/>
      <c r="N298" s="78"/>
      <c r="O298" s="65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45"/>
      <c r="AC298" s="45"/>
      <c r="AD298" s="45"/>
    </row>
    <row r="299" spans="12:30">
      <c r="L299" s="79"/>
      <c r="M299" s="107"/>
      <c r="N299" s="78"/>
      <c r="O299" s="65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45"/>
      <c r="AC299" s="45"/>
      <c r="AD299" s="45"/>
    </row>
    <row r="300" spans="12:30">
      <c r="L300" s="79"/>
      <c r="M300" s="107"/>
      <c r="N300" s="78"/>
      <c r="O300" s="65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45"/>
      <c r="AC300" s="45"/>
      <c r="AD300" s="45"/>
    </row>
    <row r="301" spans="12:30">
      <c r="L301" s="79"/>
      <c r="M301" s="107"/>
      <c r="N301" s="78"/>
      <c r="O301" s="65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45"/>
      <c r="AC301" s="45"/>
      <c r="AD301" s="45"/>
    </row>
    <row r="302" spans="12:30">
      <c r="L302" s="79"/>
      <c r="M302" s="107"/>
      <c r="N302" s="78"/>
      <c r="O302" s="65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45"/>
      <c r="AC302" s="45"/>
      <c r="AD302" s="45"/>
    </row>
    <row r="303" spans="12:30">
      <c r="L303" s="79"/>
      <c r="M303" s="107"/>
      <c r="N303" s="78"/>
      <c r="O303" s="65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45"/>
      <c r="AC303" s="45"/>
      <c r="AD303" s="45"/>
    </row>
    <row r="304" spans="12:30">
      <c r="L304" s="79"/>
      <c r="M304" s="107"/>
      <c r="N304" s="78"/>
      <c r="O304" s="65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45"/>
      <c r="AC304" s="45"/>
      <c r="AD304" s="45"/>
    </row>
    <row r="305" spans="12:30">
      <c r="L305" s="79"/>
      <c r="M305" s="107"/>
      <c r="N305" s="78"/>
      <c r="O305" s="65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45"/>
      <c r="AC305" s="45"/>
      <c r="AD305" s="45"/>
    </row>
    <row r="306" spans="12:30">
      <c r="L306" s="79"/>
      <c r="M306" s="107"/>
      <c r="N306" s="78"/>
      <c r="O306" s="65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45"/>
      <c r="AC306" s="45"/>
      <c r="AD306" s="45"/>
    </row>
    <row r="307" spans="12:30">
      <c r="L307" s="79"/>
      <c r="M307" s="107"/>
      <c r="N307" s="78"/>
      <c r="O307" s="65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45"/>
      <c r="AC307" s="45"/>
      <c r="AD307" s="45"/>
    </row>
    <row r="308" spans="12:30">
      <c r="L308" s="79"/>
      <c r="M308" s="107"/>
      <c r="N308" s="78"/>
      <c r="O308" s="65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45"/>
      <c r="AC308" s="45"/>
      <c r="AD308" s="45"/>
    </row>
    <row r="309" spans="12:30">
      <c r="L309" s="79"/>
      <c r="M309" s="107"/>
      <c r="N309" s="78"/>
      <c r="O309" s="65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45"/>
      <c r="AC309" s="45"/>
      <c r="AD309" s="45"/>
    </row>
    <row r="310" spans="12:30">
      <c r="L310" s="79"/>
      <c r="M310" s="107"/>
      <c r="N310" s="78"/>
      <c r="O310" s="65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45"/>
      <c r="AC310" s="45"/>
      <c r="AD310" s="45"/>
    </row>
    <row r="311" spans="12:30">
      <c r="L311" s="79"/>
      <c r="M311" s="107"/>
      <c r="N311" s="78"/>
      <c r="O311" s="65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45"/>
      <c r="AC311" s="45"/>
      <c r="AD311" s="45"/>
    </row>
    <row r="312" spans="12:30">
      <c r="L312" s="79"/>
      <c r="M312" s="107"/>
      <c r="N312" s="78"/>
      <c r="O312" s="65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45"/>
      <c r="AC312" s="45"/>
      <c r="AD312" s="45"/>
    </row>
    <row r="313" spans="12:30">
      <c r="L313" s="79"/>
      <c r="M313" s="107"/>
      <c r="N313" s="78"/>
      <c r="O313" s="65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45"/>
      <c r="AC313" s="45"/>
      <c r="AD313" s="45"/>
    </row>
    <row r="314" spans="12:30">
      <c r="L314" s="79"/>
      <c r="M314" s="107"/>
      <c r="N314" s="78"/>
      <c r="O314" s="65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45"/>
      <c r="AC314" s="45"/>
      <c r="AD314" s="45"/>
    </row>
    <row r="315" spans="12:30">
      <c r="L315" s="79"/>
      <c r="M315" s="107"/>
      <c r="N315" s="78"/>
      <c r="O315" s="65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45"/>
      <c r="AC315" s="45"/>
      <c r="AD315" s="45"/>
    </row>
    <row r="316" spans="12:30">
      <c r="L316" s="79"/>
      <c r="M316" s="107"/>
      <c r="N316" s="78"/>
      <c r="O316" s="65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45"/>
      <c r="AC316" s="45"/>
      <c r="AD316" s="45"/>
    </row>
    <row r="317" spans="12:30">
      <c r="L317" s="79"/>
      <c r="M317" s="107"/>
      <c r="N317" s="78"/>
      <c r="O317" s="65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45"/>
      <c r="AC317" s="45"/>
      <c r="AD317" s="45"/>
    </row>
    <row r="318" spans="12:30">
      <c r="L318" s="79"/>
      <c r="M318" s="107"/>
      <c r="N318" s="78"/>
      <c r="O318" s="65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45"/>
      <c r="AC318" s="45"/>
      <c r="AD318" s="45"/>
    </row>
    <row r="319" spans="12:30">
      <c r="L319" s="79"/>
      <c r="M319" s="107"/>
      <c r="N319" s="78"/>
      <c r="O319" s="65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45"/>
      <c r="AC319" s="45"/>
      <c r="AD319" s="45"/>
    </row>
    <row r="320" spans="12:30">
      <c r="L320" s="79"/>
      <c r="M320" s="107"/>
      <c r="N320" s="78"/>
      <c r="O320" s="65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45"/>
      <c r="AC320" s="45"/>
      <c r="AD320" s="45"/>
    </row>
    <row r="321" spans="12:30">
      <c r="L321" s="79"/>
      <c r="M321" s="107"/>
      <c r="N321" s="78"/>
      <c r="O321" s="65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45"/>
      <c r="AC321" s="45"/>
      <c r="AD321" s="45"/>
    </row>
    <row r="322" spans="12:30">
      <c r="L322" s="79"/>
      <c r="M322" s="107"/>
      <c r="N322" s="78"/>
      <c r="O322" s="65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45"/>
      <c r="AC322" s="45"/>
      <c r="AD322" s="45"/>
    </row>
    <row r="323" spans="12:30">
      <c r="L323" s="79"/>
      <c r="M323" s="107"/>
      <c r="N323" s="78"/>
      <c r="O323" s="65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45"/>
      <c r="AC323" s="45"/>
      <c r="AD323" s="45"/>
    </row>
    <row r="324" spans="12:30">
      <c r="L324" s="79"/>
      <c r="M324" s="107"/>
      <c r="N324" s="78"/>
      <c r="O324" s="65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45"/>
      <c r="AC324" s="45"/>
      <c r="AD324" s="45"/>
    </row>
    <row r="325" spans="12:30">
      <c r="L325" s="79"/>
      <c r="M325" s="107"/>
      <c r="N325" s="78"/>
      <c r="O325" s="65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45"/>
      <c r="AC325" s="45"/>
      <c r="AD325" s="45"/>
    </row>
    <row r="326" spans="12:30">
      <c r="L326" s="79"/>
      <c r="M326" s="107"/>
      <c r="N326" s="78"/>
      <c r="O326" s="65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45"/>
      <c r="AC326" s="45"/>
      <c r="AD326" s="45"/>
    </row>
    <row r="327" spans="12:30">
      <c r="L327" s="79"/>
      <c r="M327" s="107"/>
      <c r="N327" s="78"/>
      <c r="O327" s="65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45"/>
      <c r="AC327" s="45"/>
      <c r="AD327" s="45"/>
    </row>
    <row r="328" spans="12:30">
      <c r="L328" s="79"/>
      <c r="M328" s="107"/>
      <c r="N328" s="78"/>
      <c r="O328" s="65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45"/>
      <c r="AC328" s="45"/>
      <c r="AD328" s="45"/>
    </row>
    <row r="329" spans="12:30">
      <c r="L329" s="79"/>
      <c r="M329" s="107"/>
      <c r="N329" s="78"/>
      <c r="O329" s="65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45"/>
      <c r="AC329" s="45"/>
      <c r="AD329" s="45"/>
    </row>
    <row r="330" spans="12:30">
      <c r="L330" s="79"/>
      <c r="M330" s="107"/>
      <c r="N330" s="78"/>
      <c r="O330" s="65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45"/>
      <c r="AC330" s="45"/>
      <c r="AD330" s="45"/>
    </row>
    <row r="331" spans="12:30">
      <c r="L331" s="79"/>
      <c r="M331" s="107"/>
      <c r="N331" s="78"/>
      <c r="O331" s="65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45"/>
      <c r="AC331" s="45"/>
      <c r="AD331" s="45"/>
    </row>
    <row r="332" spans="12:30">
      <c r="L332" s="79"/>
      <c r="M332" s="107"/>
      <c r="N332" s="78"/>
      <c r="O332" s="65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45"/>
      <c r="AC332" s="45"/>
      <c r="AD332" s="45"/>
    </row>
    <row r="333" spans="12:30">
      <c r="L333" s="79"/>
      <c r="M333" s="107"/>
      <c r="N333" s="78"/>
      <c r="O333" s="65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45"/>
      <c r="AC333" s="45"/>
      <c r="AD333" s="45"/>
    </row>
    <row r="334" spans="12:30">
      <c r="L334" s="79"/>
      <c r="M334" s="107"/>
      <c r="N334" s="78"/>
      <c r="O334" s="65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45"/>
      <c r="AC334" s="45"/>
      <c r="AD334" s="45"/>
    </row>
    <row r="335" spans="12:30">
      <c r="L335" s="79"/>
      <c r="M335" s="107"/>
      <c r="N335" s="78"/>
      <c r="O335" s="65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45"/>
      <c r="AC335" s="45"/>
      <c r="AD335" s="45"/>
    </row>
    <row r="336" spans="12:30">
      <c r="L336" s="79"/>
      <c r="M336" s="107"/>
      <c r="N336" s="78"/>
      <c r="O336" s="65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45"/>
      <c r="AC336" s="45"/>
      <c r="AD336" s="45"/>
    </row>
    <row r="337" spans="12:30">
      <c r="L337" s="79"/>
      <c r="M337" s="107"/>
      <c r="N337" s="78"/>
      <c r="O337" s="65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45"/>
      <c r="AC337" s="45"/>
      <c r="AD337" s="45"/>
    </row>
    <row r="338" spans="12:30">
      <c r="L338" s="79"/>
      <c r="M338" s="107"/>
      <c r="N338" s="78"/>
      <c r="O338" s="65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45"/>
      <c r="AC338" s="45"/>
      <c r="AD338" s="45"/>
    </row>
    <row r="339" spans="12:30">
      <c r="L339" s="79"/>
      <c r="M339" s="107"/>
      <c r="N339" s="78"/>
      <c r="O339" s="65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45"/>
      <c r="AC339" s="45"/>
      <c r="AD339" s="45"/>
    </row>
    <row r="340" spans="12:30">
      <c r="L340" s="79"/>
      <c r="M340" s="107"/>
      <c r="N340" s="78"/>
      <c r="O340" s="65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45"/>
      <c r="AC340" s="45"/>
      <c r="AD340" s="45"/>
    </row>
    <row r="341" spans="12:30">
      <c r="L341" s="79"/>
      <c r="M341" s="107"/>
      <c r="N341" s="78"/>
      <c r="O341" s="65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45"/>
      <c r="AC341" s="45"/>
      <c r="AD341" s="45"/>
    </row>
    <row r="342" spans="12:30">
      <c r="L342" s="79"/>
      <c r="M342" s="107"/>
      <c r="N342" s="78"/>
      <c r="O342" s="65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45"/>
      <c r="AC342" s="45"/>
      <c r="AD342" s="45"/>
    </row>
    <row r="343" spans="12:30">
      <c r="L343" s="79"/>
      <c r="M343" s="107"/>
      <c r="N343" s="78"/>
      <c r="O343" s="65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45"/>
      <c r="AC343" s="45"/>
      <c r="AD343" s="45"/>
    </row>
    <row r="344" spans="12:30">
      <c r="L344" s="79"/>
      <c r="M344" s="107"/>
      <c r="N344" s="78"/>
      <c r="O344" s="65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45"/>
      <c r="AC344" s="45"/>
      <c r="AD344" s="45"/>
    </row>
    <row r="345" spans="12:30">
      <c r="L345" s="79"/>
      <c r="M345" s="107"/>
      <c r="N345" s="78"/>
      <c r="O345" s="65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45"/>
      <c r="AC345" s="45"/>
      <c r="AD345" s="45"/>
    </row>
    <row r="346" spans="12:30">
      <c r="L346" s="79"/>
      <c r="M346" s="107"/>
      <c r="N346" s="78"/>
      <c r="O346" s="65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45"/>
      <c r="AC346" s="45"/>
      <c r="AD346" s="45"/>
    </row>
    <row r="347" spans="12:30">
      <c r="L347" s="79"/>
      <c r="M347" s="107"/>
      <c r="N347" s="78"/>
      <c r="O347" s="65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45"/>
      <c r="AC347" s="45"/>
      <c r="AD347" s="45"/>
    </row>
    <row r="348" spans="12:30">
      <c r="L348" s="79"/>
      <c r="M348" s="107"/>
      <c r="N348" s="78"/>
      <c r="O348" s="65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45"/>
      <c r="AC348" s="45"/>
      <c r="AD348" s="45"/>
    </row>
    <row r="349" spans="12:30">
      <c r="L349" s="79"/>
      <c r="M349" s="107"/>
      <c r="N349" s="78"/>
      <c r="O349" s="65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45"/>
      <c r="AC349" s="45"/>
      <c r="AD349" s="45"/>
    </row>
    <row r="350" spans="12:30">
      <c r="L350" s="79"/>
      <c r="M350" s="107"/>
      <c r="N350" s="78"/>
      <c r="O350" s="65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45"/>
      <c r="AC350" s="45"/>
      <c r="AD350" s="45"/>
    </row>
    <row r="351" spans="12:30">
      <c r="L351" s="79"/>
      <c r="M351" s="107"/>
      <c r="N351" s="78"/>
      <c r="O351" s="65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45"/>
      <c r="AC351" s="45"/>
      <c r="AD351" s="45"/>
    </row>
    <row r="352" spans="12:30">
      <c r="L352" s="79"/>
      <c r="M352" s="107"/>
      <c r="N352" s="78"/>
      <c r="O352" s="65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45"/>
      <c r="AC352" s="45"/>
      <c r="AD352" s="45"/>
    </row>
    <row r="353" spans="12:30">
      <c r="L353" s="79"/>
      <c r="M353" s="107"/>
      <c r="N353" s="78"/>
      <c r="O353" s="65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45"/>
      <c r="AC353" s="45"/>
      <c r="AD353" s="45"/>
    </row>
    <row r="354" spans="12:30">
      <c r="L354" s="79"/>
      <c r="M354" s="107"/>
      <c r="N354" s="78"/>
      <c r="O354" s="65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45"/>
      <c r="AC354" s="45"/>
      <c r="AD354" s="45"/>
    </row>
    <row r="355" spans="12:30">
      <c r="L355" s="79"/>
      <c r="M355" s="107"/>
      <c r="N355" s="78"/>
      <c r="O355" s="65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45"/>
      <c r="AC355" s="45"/>
      <c r="AD355" s="45"/>
    </row>
    <row r="356" spans="12:30">
      <c r="L356" s="79"/>
      <c r="M356" s="107"/>
      <c r="N356" s="78"/>
      <c r="O356" s="65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45"/>
      <c r="AC356" s="45"/>
      <c r="AD356" s="45"/>
    </row>
    <row r="357" spans="12:30">
      <c r="L357" s="79"/>
      <c r="M357" s="107"/>
      <c r="N357" s="78"/>
      <c r="O357" s="65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45"/>
      <c r="AC357" s="45"/>
      <c r="AD357" s="45"/>
    </row>
    <row r="358" spans="12:30">
      <c r="L358" s="79"/>
      <c r="M358" s="107"/>
      <c r="N358" s="78"/>
      <c r="O358" s="65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45"/>
      <c r="AC358" s="45"/>
      <c r="AD358" s="45"/>
    </row>
    <row r="359" spans="12:30">
      <c r="L359" s="79"/>
      <c r="M359" s="107"/>
      <c r="N359" s="78"/>
      <c r="O359" s="65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45"/>
      <c r="AC359" s="45"/>
      <c r="AD359" s="45"/>
    </row>
    <row r="360" spans="12:30">
      <c r="L360" s="79"/>
      <c r="M360" s="107"/>
      <c r="N360" s="78"/>
      <c r="O360" s="65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45"/>
      <c r="AC360" s="45"/>
      <c r="AD360" s="45"/>
    </row>
    <row r="361" spans="12:30">
      <c r="L361" s="79"/>
      <c r="M361" s="107"/>
      <c r="N361" s="78"/>
      <c r="O361" s="65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45"/>
      <c r="AC361" s="45"/>
      <c r="AD361" s="45"/>
    </row>
    <row r="362" spans="12:30">
      <c r="L362" s="79"/>
      <c r="M362" s="107"/>
      <c r="N362" s="78"/>
      <c r="O362" s="65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45"/>
      <c r="AC362" s="45"/>
      <c r="AD362" s="45"/>
    </row>
    <row r="363" spans="12:30">
      <c r="L363" s="79"/>
      <c r="M363" s="107"/>
      <c r="N363" s="78"/>
      <c r="O363" s="65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45"/>
      <c r="AC363" s="45"/>
      <c r="AD363" s="45"/>
    </row>
    <row r="364" spans="12:30">
      <c r="L364" s="79"/>
      <c r="M364" s="107"/>
      <c r="N364" s="78"/>
      <c r="O364" s="65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45"/>
      <c r="AC364" s="45"/>
      <c r="AD364" s="45"/>
    </row>
    <row r="365" spans="12:30">
      <c r="L365" s="79"/>
      <c r="M365" s="107"/>
      <c r="N365" s="78"/>
      <c r="O365" s="65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45"/>
      <c r="AC365" s="45"/>
      <c r="AD365" s="45"/>
    </row>
    <row r="366" spans="12:30">
      <c r="L366" s="79"/>
      <c r="M366" s="107"/>
      <c r="N366" s="78"/>
      <c r="O366" s="65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45"/>
      <c r="AC366" s="45"/>
      <c r="AD366" s="45"/>
    </row>
    <row r="367" spans="12:30">
      <c r="L367" s="79"/>
      <c r="M367" s="107"/>
      <c r="N367" s="78"/>
      <c r="O367" s="65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45"/>
      <c r="AC367" s="45"/>
      <c r="AD367" s="45"/>
    </row>
    <row r="368" spans="12:30">
      <c r="L368" s="79"/>
      <c r="M368" s="107"/>
      <c r="N368" s="78"/>
      <c r="O368" s="65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45"/>
      <c r="AC368" s="45"/>
      <c r="AD368" s="45"/>
    </row>
    <row r="369" spans="12:30">
      <c r="L369" s="79"/>
      <c r="M369" s="107"/>
      <c r="N369" s="78"/>
      <c r="O369" s="65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45"/>
      <c r="AC369" s="45"/>
      <c r="AD369" s="45"/>
    </row>
    <row r="370" spans="12:30">
      <c r="L370" s="79"/>
      <c r="M370" s="107"/>
      <c r="N370" s="78"/>
      <c r="O370" s="65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45"/>
      <c r="AC370" s="45"/>
      <c r="AD370" s="45"/>
    </row>
    <row r="371" spans="12:30">
      <c r="L371" s="79"/>
      <c r="M371" s="107"/>
      <c r="N371" s="78"/>
      <c r="O371" s="65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45"/>
      <c r="AC371" s="45"/>
      <c r="AD371" s="45"/>
    </row>
    <row r="372" spans="12:30">
      <c r="L372" s="79"/>
      <c r="M372" s="107"/>
      <c r="N372" s="78"/>
      <c r="O372" s="65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45"/>
      <c r="AC372" s="45"/>
      <c r="AD372" s="45"/>
    </row>
    <row r="373" spans="12:30">
      <c r="L373" s="79"/>
      <c r="M373" s="107"/>
      <c r="N373" s="78"/>
      <c r="O373" s="65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45"/>
      <c r="AC373" s="45"/>
      <c r="AD373" s="45"/>
    </row>
    <row r="374" spans="12:30">
      <c r="L374" s="79"/>
      <c r="M374" s="107"/>
      <c r="N374" s="78"/>
      <c r="O374" s="65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45"/>
      <c r="AC374" s="45"/>
      <c r="AD374" s="45"/>
    </row>
    <row r="375" spans="12:30">
      <c r="L375" s="79"/>
      <c r="M375" s="107"/>
      <c r="N375" s="78"/>
      <c r="O375" s="65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45"/>
      <c r="AC375" s="45"/>
      <c r="AD375" s="45"/>
    </row>
    <row r="376" spans="12:30">
      <c r="L376" s="79"/>
      <c r="M376" s="107"/>
      <c r="N376" s="78"/>
      <c r="O376" s="65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45"/>
      <c r="AC376" s="45"/>
      <c r="AD376" s="45"/>
    </row>
    <row r="377" spans="12:30">
      <c r="L377" s="79"/>
      <c r="M377" s="107"/>
      <c r="N377" s="78"/>
      <c r="O377" s="65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45"/>
      <c r="AC377" s="45"/>
      <c r="AD377" s="45"/>
    </row>
    <row r="378" spans="12:30">
      <c r="L378" s="79"/>
      <c r="M378" s="107"/>
      <c r="N378" s="78"/>
      <c r="O378" s="65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45"/>
      <c r="AC378" s="45"/>
      <c r="AD378" s="45"/>
    </row>
    <row r="379" spans="12:30">
      <c r="L379" s="79"/>
      <c r="M379" s="107"/>
      <c r="N379" s="78"/>
      <c r="O379" s="65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45"/>
      <c r="AC379" s="45"/>
      <c r="AD379" s="45"/>
    </row>
    <row r="380" spans="12:30">
      <c r="L380" s="79"/>
      <c r="M380" s="107"/>
      <c r="N380" s="78"/>
      <c r="O380" s="65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45"/>
      <c r="AC380" s="45"/>
      <c r="AD380" s="45"/>
    </row>
    <row r="381" spans="12:30">
      <c r="L381" s="79"/>
      <c r="M381" s="107"/>
      <c r="N381" s="78"/>
      <c r="O381" s="65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45"/>
      <c r="AC381" s="45"/>
      <c r="AD381" s="45"/>
    </row>
    <row r="382" spans="12:30">
      <c r="L382" s="79"/>
      <c r="M382" s="107"/>
      <c r="N382" s="78"/>
      <c r="O382" s="65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45"/>
      <c r="AC382" s="45"/>
      <c r="AD382" s="45"/>
    </row>
    <row r="383" spans="12:30">
      <c r="L383" s="79"/>
      <c r="M383" s="107"/>
      <c r="N383" s="78"/>
      <c r="O383" s="65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45"/>
      <c r="AC383" s="45"/>
      <c r="AD383" s="45"/>
    </row>
    <row r="384" spans="12:30">
      <c r="L384" s="79"/>
      <c r="M384" s="107"/>
      <c r="N384" s="78"/>
      <c r="O384" s="65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45"/>
      <c r="AC384" s="45"/>
      <c r="AD384" s="45"/>
    </row>
    <row r="385" spans="12:30">
      <c r="L385" s="79"/>
      <c r="M385" s="107"/>
      <c r="N385" s="78"/>
      <c r="O385" s="65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45"/>
      <c r="AC385" s="45"/>
      <c r="AD385" s="45"/>
    </row>
    <row r="386" spans="12:30">
      <c r="L386" s="79"/>
      <c r="M386" s="107"/>
      <c r="N386" s="78"/>
      <c r="O386" s="65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45"/>
      <c r="AC386" s="45"/>
      <c r="AD386" s="45"/>
    </row>
    <row r="387" spans="12:30">
      <c r="L387" s="79"/>
      <c r="M387" s="107"/>
      <c r="N387" s="78"/>
      <c r="O387" s="65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45"/>
      <c r="AC387" s="45"/>
      <c r="AD387" s="45"/>
    </row>
    <row r="388" spans="12:30">
      <c r="L388" s="79"/>
      <c r="M388" s="107"/>
      <c r="N388" s="78"/>
      <c r="O388" s="65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45"/>
      <c r="AC388" s="45"/>
      <c r="AD388" s="45"/>
    </row>
    <row r="389" spans="12:30">
      <c r="L389" s="79"/>
      <c r="M389" s="107"/>
      <c r="N389" s="78"/>
      <c r="O389" s="65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45"/>
      <c r="AC389" s="45"/>
      <c r="AD389" s="45"/>
    </row>
    <row r="390" spans="12:30">
      <c r="L390" s="79"/>
      <c r="M390" s="107"/>
      <c r="N390" s="78"/>
      <c r="O390" s="65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45"/>
      <c r="AC390" s="45"/>
      <c r="AD390" s="45"/>
    </row>
    <row r="391" spans="12:30">
      <c r="L391" s="79"/>
      <c r="M391" s="107"/>
      <c r="N391" s="78"/>
      <c r="O391" s="65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45"/>
      <c r="AC391" s="45"/>
      <c r="AD391" s="45"/>
    </row>
    <row r="392" spans="12:30">
      <c r="L392" s="79"/>
      <c r="M392" s="107"/>
      <c r="N392" s="78"/>
      <c r="O392" s="65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45"/>
      <c r="AC392" s="45"/>
      <c r="AD392" s="45"/>
    </row>
    <row r="393" spans="12:30">
      <c r="L393" s="79"/>
      <c r="M393" s="107"/>
      <c r="N393" s="78"/>
      <c r="O393" s="65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45"/>
      <c r="AC393" s="45"/>
      <c r="AD393" s="45"/>
    </row>
    <row r="394" spans="12:30">
      <c r="L394" s="79"/>
      <c r="M394" s="107"/>
      <c r="N394" s="78"/>
      <c r="O394" s="65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45"/>
      <c r="AC394" s="45"/>
      <c r="AD394" s="45"/>
    </row>
    <row r="395" spans="12:30">
      <c r="L395" s="79"/>
      <c r="M395" s="107"/>
      <c r="N395" s="78"/>
      <c r="O395" s="65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45"/>
      <c r="AC395" s="45"/>
      <c r="AD395" s="45"/>
    </row>
    <row r="396" spans="12:30">
      <c r="L396" s="79"/>
      <c r="M396" s="107"/>
      <c r="N396" s="78"/>
      <c r="O396" s="65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45"/>
      <c r="AC396" s="45"/>
      <c r="AD396" s="45"/>
    </row>
    <row r="397" spans="12:30">
      <c r="L397" s="79"/>
      <c r="M397" s="107"/>
      <c r="N397" s="78"/>
      <c r="O397" s="65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45"/>
      <c r="AC397" s="45"/>
      <c r="AD397" s="45"/>
    </row>
    <row r="398" spans="12:30">
      <c r="L398" s="79"/>
      <c r="M398" s="107"/>
      <c r="N398" s="78"/>
      <c r="O398" s="65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45"/>
      <c r="AC398" s="45"/>
      <c r="AD398" s="45"/>
    </row>
    <row r="399" spans="12:30">
      <c r="L399" s="79"/>
      <c r="M399" s="107"/>
      <c r="N399" s="78"/>
      <c r="O399" s="65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45"/>
      <c r="AC399" s="45"/>
      <c r="AD399" s="45"/>
    </row>
    <row r="400" spans="12:30">
      <c r="L400" s="79"/>
      <c r="M400" s="107"/>
      <c r="N400" s="78"/>
      <c r="O400" s="65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45"/>
      <c r="AC400" s="45"/>
      <c r="AD400" s="45"/>
    </row>
    <row r="401" spans="12:30">
      <c r="L401" s="79"/>
      <c r="M401" s="107"/>
      <c r="N401" s="78"/>
      <c r="O401" s="65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45"/>
      <c r="AC401" s="45"/>
      <c r="AD401" s="45"/>
    </row>
    <row r="402" spans="12:30">
      <c r="L402" s="79"/>
      <c r="M402" s="107"/>
      <c r="N402" s="78"/>
      <c r="O402" s="65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45"/>
      <c r="AC402" s="45"/>
      <c r="AD402" s="45"/>
    </row>
    <row r="403" spans="12:30">
      <c r="L403" s="79"/>
      <c r="M403" s="107"/>
      <c r="N403" s="78"/>
      <c r="O403" s="65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45"/>
      <c r="AC403" s="45"/>
      <c r="AD403" s="45"/>
    </row>
    <row r="404" spans="12:30">
      <c r="L404" s="79"/>
      <c r="M404" s="107"/>
      <c r="N404" s="78"/>
      <c r="O404" s="65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45"/>
      <c r="AC404" s="45"/>
      <c r="AD404" s="45"/>
    </row>
    <row r="405" spans="12:30">
      <c r="L405" s="79"/>
      <c r="M405" s="107"/>
      <c r="N405" s="78"/>
      <c r="O405" s="65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45"/>
      <c r="AC405" s="45"/>
      <c r="AD405" s="45"/>
    </row>
    <row r="406" spans="12:30">
      <c r="L406" s="79"/>
      <c r="M406" s="107"/>
      <c r="N406" s="78"/>
      <c r="O406" s="65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45"/>
      <c r="AC406" s="45"/>
      <c r="AD406" s="45"/>
    </row>
    <row r="407" spans="12:30">
      <c r="L407" s="79"/>
      <c r="M407" s="107"/>
      <c r="N407" s="78"/>
      <c r="O407" s="65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45"/>
      <c r="AC407" s="45"/>
      <c r="AD407" s="45"/>
    </row>
    <row r="408" spans="12:30">
      <c r="L408" s="79"/>
      <c r="M408" s="107"/>
      <c r="N408" s="78"/>
      <c r="O408" s="65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45"/>
      <c r="AC408" s="45"/>
      <c r="AD408" s="45"/>
    </row>
    <row r="409" spans="12:30">
      <c r="L409" s="79"/>
      <c r="M409" s="107"/>
      <c r="N409" s="78"/>
      <c r="O409" s="65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45"/>
      <c r="AC409" s="45"/>
      <c r="AD409" s="45"/>
    </row>
    <row r="410" spans="12:30">
      <c r="L410" s="79"/>
      <c r="M410" s="107"/>
      <c r="N410" s="78"/>
      <c r="O410" s="65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45"/>
      <c r="AC410" s="45"/>
      <c r="AD410" s="45"/>
    </row>
    <row r="411" spans="12:30">
      <c r="L411" s="79"/>
      <c r="M411" s="107"/>
      <c r="N411" s="78"/>
      <c r="O411" s="65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45"/>
      <c r="AC411" s="45"/>
      <c r="AD411" s="45"/>
    </row>
    <row r="412" spans="12:30">
      <c r="L412" s="79"/>
      <c r="M412" s="107"/>
      <c r="N412" s="78"/>
      <c r="O412" s="65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45"/>
      <c r="AC412" s="45"/>
      <c r="AD412" s="45"/>
    </row>
    <row r="413" spans="12:30">
      <c r="L413" s="79"/>
      <c r="M413" s="107"/>
      <c r="N413" s="78"/>
      <c r="O413" s="65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45"/>
      <c r="AC413" s="45"/>
      <c r="AD413" s="45"/>
    </row>
    <row r="414" spans="12:30">
      <c r="L414" s="79"/>
      <c r="M414" s="107"/>
      <c r="N414" s="78"/>
      <c r="O414" s="65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45"/>
      <c r="AC414" s="45"/>
      <c r="AD414" s="45"/>
    </row>
    <row r="415" spans="12:30">
      <c r="L415" s="79"/>
      <c r="M415" s="107"/>
      <c r="N415" s="78"/>
      <c r="O415" s="65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45"/>
      <c r="AC415" s="45"/>
      <c r="AD415" s="45"/>
    </row>
    <row r="416" spans="12:30">
      <c r="L416" s="79"/>
      <c r="M416" s="107"/>
      <c r="N416" s="78"/>
      <c r="O416" s="65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45"/>
      <c r="AC416" s="45"/>
      <c r="AD416" s="45"/>
    </row>
    <row r="417" spans="12:30">
      <c r="L417" s="79"/>
      <c r="M417" s="107"/>
      <c r="N417" s="78"/>
      <c r="O417" s="65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45"/>
      <c r="AC417" s="45"/>
      <c r="AD417" s="45"/>
    </row>
    <row r="418" spans="12:30">
      <c r="L418" s="79"/>
      <c r="M418" s="107"/>
      <c r="N418" s="78"/>
      <c r="O418" s="65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45"/>
      <c r="AC418" s="45"/>
      <c r="AD418" s="45"/>
    </row>
    <row r="419" spans="12:30">
      <c r="L419" s="79"/>
      <c r="M419" s="107"/>
      <c r="N419" s="78"/>
      <c r="O419" s="65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45"/>
      <c r="AC419" s="45"/>
      <c r="AD419" s="45"/>
    </row>
    <row r="420" spans="12:30">
      <c r="L420" s="79"/>
      <c r="M420" s="107"/>
      <c r="N420" s="78"/>
      <c r="O420" s="65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45"/>
      <c r="AC420" s="45"/>
      <c r="AD420" s="45"/>
    </row>
    <row r="421" spans="12:30">
      <c r="L421" s="79"/>
      <c r="M421" s="107"/>
      <c r="N421" s="78"/>
      <c r="O421" s="65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45"/>
      <c r="AC421" s="45"/>
      <c r="AD421" s="45"/>
    </row>
    <row r="422" spans="12:30">
      <c r="L422" s="79"/>
      <c r="M422" s="107"/>
      <c r="N422" s="78"/>
      <c r="O422" s="65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45"/>
      <c r="AC422" s="45"/>
      <c r="AD422" s="45"/>
    </row>
    <row r="423" spans="12:30">
      <c r="L423" s="79"/>
      <c r="M423" s="107"/>
      <c r="N423" s="78"/>
      <c r="O423" s="65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45"/>
      <c r="AC423" s="45"/>
      <c r="AD423" s="45"/>
    </row>
    <row r="424" spans="12:30">
      <c r="L424" s="79"/>
      <c r="M424" s="107"/>
      <c r="N424" s="78"/>
      <c r="O424" s="65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45"/>
      <c r="AC424" s="45"/>
      <c r="AD424" s="45"/>
    </row>
    <row r="425" spans="12:30">
      <c r="L425" s="79"/>
      <c r="M425" s="107"/>
      <c r="N425" s="78"/>
      <c r="O425" s="65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45"/>
      <c r="AC425" s="45"/>
      <c r="AD425" s="45"/>
    </row>
    <row r="426" spans="12:30">
      <c r="L426" s="79"/>
      <c r="M426" s="107"/>
      <c r="N426" s="78"/>
      <c r="O426" s="65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45"/>
      <c r="AC426" s="45"/>
      <c r="AD426" s="45"/>
    </row>
    <row r="427" spans="12:30">
      <c r="L427" s="79"/>
      <c r="M427" s="107"/>
      <c r="N427" s="78"/>
      <c r="O427" s="65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45"/>
      <c r="AC427" s="45"/>
      <c r="AD427" s="45"/>
    </row>
    <row r="428" spans="12:30">
      <c r="L428" s="79"/>
      <c r="M428" s="107"/>
      <c r="N428" s="78"/>
      <c r="O428" s="65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45"/>
      <c r="AC428" s="45"/>
      <c r="AD428" s="45"/>
    </row>
    <row r="429" spans="12:30">
      <c r="L429" s="79"/>
      <c r="M429" s="107"/>
      <c r="N429" s="78"/>
      <c r="O429" s="65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45"/>
      <c r="AC429" s="45"/>
      <c r="AD429" s="45"/>
    </row>
    <row r="430" spans="12:30">
      <c r="L430" s="79"/>
      <c r="M430" s="107"/>
      <c r="N430" s="78"/>
      <c r="O430" s="65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45"/>
      <c r="AC430" s="45"/>
      <c r="AD430" s="45"/>
    </row>
    <row r="431" spans="12:30">
      <c r="L431" s="79"/>
      <c r="M431" s="107"/>
      <c r="N431" s="78"/>
      <c r="O431" s="65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45"/>
      <c r="AC431" s="45"/>
      <c r="AD431" s="45"/>
    </row>
    <row r="432" spans="12:30">
      <c r="L432" s="79"/>
      <c r="M432" s="107"/>
      <c r="N432" s="78"/>
      <c r="O432" s="65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45"/>
      <c r="AC432" s="45"/>
      <c r="AD432" s="45"/>
    </row>
    <row r="433" spans="12:30">
      <c r="L433" s="79"/>
      <c r="M433" s="107"/>
      <c r="N433" s="78"/>
      <c r="O433" s="65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45"/>
      <c r="AC433" s="45"/>
      <c r="AD433" s="45"/>
    </row>
    <row r="434" spans="12:30">
      <c r="L434" s="79"/>
      <c r="M434" s="107"/>
      <c r="N434" s="78"/>
      <c r="O434" s="65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45"/>
      <c r="AC434" s="45"/>
      <c r="AD434" s="45"/>
    </row>
    <row r="435" spans="12:30">
      <c r="L435" s="79"/>
      <c r="M435" s="107"/>
      <c r="N435" s="78"/>
      <c r="O435" s="65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45"/>
      <c r="AC435" s="45"/>
      <c r="AD435" s="45"/>
    </row>
    <row r="436" spans="12:30">
      <c r="L436" s="79"/>
      <c r="M436" s="107"/>
      <c r="N436" s="78"/>
      <c r="O436" s="65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45"/>
      <c r="AC436" s="45"/>
      <c r="AD436" s="45"/>
    </row>
    <row r="437" spans="12:30">
      <c r="L437" s="79"/>
      <c r="M437" s="107"/>
      <c r="N437" s="78"/>
      <c r="O437" s="65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45"/>
      <c r="AC437" s="45"/>
      <c r="AD437" s="45"/>
    </row>
    <row r="438" spans="12:30">
      <c r="L438" s="79"/>
      <c r="M438" s="107"/>
      <c r="N438" s="78"/>
      <c r="O438" s="65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45"/>
      <c r="AC438" s="45"/>
      <c r="AD438" s="45"/>
    </row>
    <row r="439" spans="12:30">
      <c r="L439" s="79"/>
      <c r="M439" s="107"/>
      <c r="N439" s="78"/>
      <c r="O439" s="65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45"/>
      <c r="AC439" s="45"/>
      <c r="AD439" s="45"/>
    </row>
    <row r="440" spans="12:30">
      <c r="L440" s="79"/>
      <c r="M440" s="107"/>
      <c r="N440" s="78"/>
      <c r="O440" s="65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45"/>
      <c r="AC440" s="45"/>
      <c r="AD440" s="45"/>
    </row>
    <row r="441" spans="12:30">
      <c r="L441" s="79"/>
      <c r="M441" s="107"/>
      <c r="N441" s="78"/>
      <c r="O441" s="65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45"/>
      <c r="AC441" s="45"/>
      <c r="AD441" s="45"/>
    </row>
    <row r="442" spans="12:30">
      <c r="L442" s="79"/>
      <c r="M442" s="107"/>
      <c r="N442" s="78"/>
      <c r="O442" s="65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45"/>
      <c r="AC442" s="45"/>
      <c r="AD442" s="45"/>
    </row>
    <row r="443" spans="12:30">
      <c r="L443" s="79"/>
      <c r="M443" s="107"/>
      <c r="N443" s="78"/>
      <c r="O443" s="65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45"/>
      <c r="AC443" s="45"/>
      <c r="AD443" s="45"/>
    </row>
    <row r="444" spans="12:30">
      <c r="L444" s="79"/>
      <c r="M444" s="107"/>
      <c r="N444" s="78"/>
      <c r="O444" s="65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45"/>
      <c r="AC444" s="45"/>
      <c r="AD444" s="45"/>
    </row>
    <row r="445" spans="12:30">
      <c r="L445" s="79"/>
      <c r="M445" s="107"/>
      <c r="N445" s="78"/>
      <c r="O445" s="65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45"/>
      <c r="AC445" s="45"/>
      <c r="AD445" s="45"/>
    </row>
    <row r="446" spans="12:30">
      <c r="L446" s="79"/>
      <c r="M446" s="107"/>
      <c r="N446" s="78"/>
      <c r="O446" s="65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45"/>
      <c r="AC446" s="45"/>
      <c r="AD446" s="45"/>
    </row>
    <row r="447" spans="12:30">
      <c r="L447" s="79"/>
      <c r="M447" s="107"/>
      <c r="N447" s="78"/>
      <c r="O447" s="65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45"/>
      <c r="AC447" s="45"/>
      <c r="AD447" s="45"/>
    </row>
    <row r="448" spans="12:30">
      <c r="L448" s="79"/>
      <c r="M448" s="107"/>
      <c r="N448" s="78"/>
      <c r="O448" s="65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45"/>
      <c r="AC448" s="45"/>
      <c r="AD448" s="45"/>
    </row>
    <row r="449" spans="12:30">
      <c r="L449" s="79"/>
      <c r="M449" s="107"/>
      <c r="N449" s="78"/>
      <c r="O449" s="65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45"/>
      <c r="AC449" s="45"/>
      <c r="AD449" s="45"/>
    </row>
    <row r="450" spans="12:30">
      <c r="L450" s="79"/>
      <c r="M450" s="107"/>
      <c r="N450" s="78"/>
      <c r="O450" s="65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45"/>
      <c r="AC450" s="45"/>
      <c r="AD450" s="45"/>
    </row>
    <row r="451" spans="12:30">
      <c r="L451" s="79"/>
      <c r="M451" s="107"/>
      <c r="N451" s="78"/>
      <c r="O451" s="65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45"/>
      <c r="AC451" s="45"/>
      <c r="AD451" s="45"/>
    </row>
    <row r="452" spans="12:30">
      <c r="L452" s="79"/>
      <c r="M452" s="107"/>
      <c r="N452" s="78"/>
      <c r="O452" s="65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45"/>
      <c r="AC452" s="45"/>
      <c r="AD452" s="45"/>
    </row>
    <row r="453" spans="12:30">
      <c r="L453" s="79"/>
      <c r="M453" s="107"/>
      <c r="N453" s="78"/>
      <c r="O453" s="65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45"/>
      <c r="AC453" s="45"/>
      <c r="AD453" s="45"/>
    </row>
    <row r="454" spans="12:30">
      <c r="L454" s="79"/>
      <c r="M454" s="107"/>
      <c r="N454" s="78"/>
      <c r="O454" s="65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45"/>
      <c r="AC454" s="45"/>
      <c r="AD454" s="45"/>
    </row>
    <row r="455" spans="12:30">
      <c r="L455" s="79"/>
      <c r="M455" s="107"/>
      <c r="N455" s="78"/>
      <c r="O455" s="65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45"/>
      <c r="AC455" s="45"/>
      <c r="AD455" s="45"/>
    </row>
    <row r="456" spans="12:30">
      <c r="L456" s="79"/>
      <c r="M456" s="107"/>
      <c r="N456" s="78"/>
      <c r="O456" s="65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45"/>
      <c r="AC456" s="45"/>
      <c r="AD456" s="45"/>
    </row>
    <row r="457" spans="12:30">
      <c r="L457" s="79"/>
      <c r="M457" s="107"/>
      <c r="N457" s="78"/>
      <c r="O457" s="65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45"/>
      <c r="AC457" s="45"/>
      <c r="AD457" s="45"/>
    </row>
    <row r="458" spans="12:30">
      <c r="L458" s="79"/>
      <c r="M458" s="107"/>
      <c r="N458" s="78"/>
      <c r="O458" s="65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45"/>
      <c r="AC458" s="45"/>
      <c r="AD458" s="45"/>
    </row>
    <row r="459" spans="12:30">
      <c r="L459" s="79"/>
      <c r="M459" s="107"/>
      <c r="N459" s="78"/>
      <c r="O459" s="65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45"/>
      <c r="AC459" s="45"/>
      <c r="AD459" s="45"/>
    </row>
    <row r="460" spans="12:30">
      <c r="L460" s="79"/>
      <c r="M460" s="107"/>
      <c r="N460" s="78"/>
      <c r="O460" s="65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45"/>
      <c r="AC460" s="45"/>
      <c r="AD460" s="45"/>
    </row>
    <row r="461" spans="12:30">
      <c r="L461" s="79"/>
      <c r="M461" s="107"/>
      <c r="N461" s="78"/>
      <c r="O461" s="65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45"/>
      <c r="AC461" s="45"/>
      <c r="AD461" s="45"/>
    </row>
    <row r="462" spans="12:30">
      <c r="L462" s="79"/>
      <c r="M462" s="107"/>
      <c r="N462" s="78"/>
      <c r="O462" s="65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45"/>
      <c r="AC462" s="45"/>
      <c r="AD462" s="45"/>
    </row>
    <row r="463" spans="12:30">
      <c r="L463" s="79"/>
      <c r="M463" s="107"/>
      <c r="N463" s="78"/>
      <c r="O463" s="65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45"/>
      <c r="AC463" s="45"/>
      <c r="AD463" s="45"/>
    </row>
    <row r="464" spans="12:30">
      <c r="L464" s="79"/>
      <c r="M464" s="107"/>
      <c r="N464" s="78"/>
      <c r="O464" s="65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45"/>
      <c r="AC464" s="45"/>
      <c r="AD464" s="45"/>
    </row>
    <row r="465" spans="12:30">
      <c r="L465" s="79"/>
      <c r="M465" s="107"/>
      <c r="N465" s="78"/>
      <c r="O465" s="65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45"/>
      <c r="AC465" s="45"/>
      <c r="AD465" s="45"/>
    </row>
    <row r="466" spans="12:30">
      <c r="L466" s="79"/>
      <c r="M466" s="107"/>
      <c r="N466" s="78"/>
      <c r="O466" s="65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45"/>
      <c r="AC466" s="45"/>
      <c r="AD466" s="45"/>
    </row>
    <row r="467" spans="12:30">
      <c r="L467" s="79"/>
      <c r="M467" s="107"/>
      <c r="N467" s="78"/>
      <c r="O467" s="65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45"/>
      <c r="AC467" s="45"/>
      <c r="AD467" s="45"/>
    </row>
    <row r="468" spans="12:30">
      <c r="L468" s="79"/>
      <c r="M468" s="107"/>
      <c r="N468" s="78"/>
      <c r="O468" s="65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45"/>
      <c r="AC468" s="45"/>
      <c r="AD468" s="45"/>
    </row>
    <row r="469" spans="12:30">
      <c r="L469" s="79"/>
      <c r="M469" s="107"/>
      <c r="N469" s="78"/>
      <c r="O469" s="65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45"/>
      <c r="AC469" s="45"/>
      <c r="AD469" s="45"/>
    </row>
    <row r="470" spans="12:30">
      <c r="L470" s="79"/>
      <c r="M470" s="107"/>
      <c r="N470" s="78"/>
      <c r="O470" s="65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45"/>
      <c r="AC470" s="45"/>
      <c r="AD470" s="45"/>
    </row>
    <row r="471" spans="12:30">
      <c r="L471" s="79"/>
      <c r="M471" s="107"/>
      <c r="N471" s="78"/>
      <c r="O471" s="65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45"/>
      <c r="AC471" s="45"/>
      <c r="AD471" s="45"/>
    </row>
    <row r="472" spans="12:30">
      <c r="L472" s="79"/>
      <c r="M472" s="107"/>
      <c r="N472" s="78"/>
      <c r="O472" s="65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45"/>
      <c r="AC472" s="45"/>
      <c r="AD472" s="45"/>
    </row>
    <row r="473" spans="12:30">
      <c r="L473" s="79"/>
      <c r="M473" s="107"/>
      <c r="N473" s="78"/>
      <c r="O473" s="65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45"/>
      <c r="AC473" s="45"/>
      <c r="AD473" s="45"/>
    </row>
    <row r="474" spans="12:30">
      <c r="L474" s="79"/>
      <c r="M474" s="107"/>
      <c r="N474" s="78"/>
      <c r="O474" s="65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45"/>
      <c r="AC474" s="45"/>
      <c r="AD474" s="45"/>
    </row>
    <row r="475" spans="12:30">
      <c r="L475" s="79"/>
      <c r="M475" s="107"/>
      <c r="N475" s="78"/>
      <c r="O475" s="65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45"/>
      <c r="AC475" s="45"/>
      <c r="AD475" s="45"/>
    </row>
    <row r="476" spans="12:30">
      <c r="L476" s="79"/>
      <c r="M476" s="107"/>
      <c r="N476" s="78"/>
      <c r="O476" s="65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45"/>
      <c r="AC476" s="45"/>
      <c r="AD476" s="45"/>
    </row>
    <row r="477" spans="12:30">
      <c r="L477" s="79"/>
      <c r="M477" s="107"/>
      <c r="N477" s="78"/>
      <c r="O477" s="65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45"/>
      <c r="AC477" s="45"/>
      <c r="AD477" s="45"/>
    </row>
    <row r="478" spans="12:30">
      <c r="L478" s="79"/>
      <c r="M478" s="107"/>
      <c r="N478" s="78"/>
      <c r="O478" s="65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45"/>
      <c r="AC478" s="45"/>
      <c r="AD478" s="45"/>
    </row>
    <row r="479" spans="12:30">
      <c r="L479" s="79"/>
      <c r="M479" s="107"/>
      <c r="N479" s="78"/>
      <c r="O479" s="65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45"/>
      <c r="AC479" s="45"/>
      <c r="AD479" s="45"/>
    </row>
    <row r="480" spans="12:30">
      <c r="L480" s="79"/>
      <c r="M480" s="107"/>
      <c r="N480" s="78"/>
      <c r="O480" s="65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45"/>
      <c r="AC480" s="45"/>
      <c r="AD480" s="45"/>
    </row>
    <row r="481" spans="12:30">
      <c r="L481" s="79"/>
      <c r="M481" s="107"/>
      <c r="N481" s="78"/>
      <c r="O481" s="65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45"/>
      <c r="AC481" s="45"/>
      <c r="AD481" s="45"/>
    </row>
    <row r="482" spans="12:30">
      <c r="L482" s="79"/>
      <c r="M482" s="107"/>
      <c r="N482" s="78"/>
      <c r="O482" s="65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45"/>
      <c r="AC482" s="45"/>
      <c r="AD482" s="45"/>
    </row>
    <row r="483" spans="12:30">
      <c r="L483" s="79"/>
      <c r="M483" s="107"/>
      <c r="N483" s="78"/>
      <c r="O483" s="65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45"/>
      <c r="AC483" s="45"/>
      <c r="AD483" s="45"/>
    </row>
    <row r="484" spans="12:30">
      <c r="L484" s="79"/>
      <c r="M484" s="107"/>
      <c r="N484" s="78"/>
      <c r="O484" s="65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45"/>
      <c r="AC484" s="45"/>
      <c r="AD484" s="45"/>
    </row>
    <row r="485" spans="12:30">
      <c r="L485" s="79"/>
      <c r="M485" s="107"/>
      <c r="N485" s="78"/>
      <c r="O485" s="65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45"/>
      <c r="AC485" s="45"/>
      <c r="AD485" s="45"/>
    </row>
    <row r="486" spans="12:30">
      <c r="L486" s="79"/>
      <c r="M486" s="107"/>
      <c r="N486" s="78"/>
      <c r="O486" s="65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45"/>
      <c r="AC486" s="45"/>
      <c r="AD486" s="45"/>
    </row>
    <row r="487" spans="12:30">
      <c r="L487" s="79"/>
      <c r="M487" s="107"/>
      <c r="N487" s="78"/>
      <c r="O487" s="65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45"/>
      <c r="AC487" s="45"/>
      <c r="AD487" s="45"/>
    </row>
    <row r="488" spans="12:30">
      <c r="L488" s="79"/>
      <c r="M488" s="107"/>
      <c r="N488" s="78"/>
      <c r="O488" s="65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45"/>
      <c r="AC488" s="45"/>
      <c r="AD488" s="45"/>
    </row>
    <row r="489" spans="12:30">
      <c r="L489" s="79"/>
      <c r="M489" s="107"/>
      <c r="N489" s="78"/>
      <c r="O489" s="65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45"/>
      <c r="AC489" s="45"/>
      <c r="AD489" s="45"/>
    </row>
    <row r="490" spans="12:30">
      <c r="L490" s="79"/>
      <c r="M490" s="107"/>
      <c r="N490" s="78"/>
      <c r="O490" s="65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45"/>
      <c r="AC490" s="45"/>
      <c r="AD490" s="45"/>
    </row>
    <row r="491" spans="12:30">
      <c r="L491" s="79"/>
      <c r="M491" s="107"/>
      <c r="N491" s="78"/>
      <c r="O491" s="65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45"/>
      <c r="AC491" s="45"/>
      <c r="AD491" s="45"/>
    </row>
    <row r="492" spans="12:30">
      <c r="L492" s="79"/>
      <c r="M492" s="107"/>
      <c r="N492" s="78"/>
      <c r="O492" s="65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45"/>
      <c r="AC492" s="45"/>
      <c r="AD492" s="45"/>
    </row>
    <row r="493" spans="12:30">
      <c r="L493" s="79"/>
      <c r="M493" s="107"/>
      <c r="N493" s="78"/>
      <c r="O493" s="65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45"/>
      <c r="AC493" s="45"/>
      <c r="AD493" s="45"/>
    </row>
    <row r="494" spans="12:30">
      <c r="L494" s="79"/>
      <c r="M494" s="107"/>
      <c r="N494" s="78"/>
      <c r="O494" s="65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45"/>
      <c r="AC494" s="45"/>
      <c r="AD494" s="45"/>
    </row>
    <row r="495" spans="12:30">
      <c r="L495" s="79"/>
      <c r="M495" s="107"/>
      <c r="N495" s="78"/>
      <c r="O495" s="65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45"/>
      <c r="AC495" s="45"/>
      <c r="AD495" s="45"/>
    </row>
    <row r="496" spans="12:30">
      <c r="L496" s="79"/>
      <c r="M496" s="107"/>
      <c r="N496" s="78"/>
      <c r="O496" s="65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45"/>
      <c r="AC496" s="45"/>
      <c r="AD496" s="45"/>
    </row>
    <row r="497" spans="12:30">
      <c r="L497" s="79"/>
      <c r="M497" s="107"/>
      <c r="N497" s="78"/>
      <c r="O497" s="65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45"/>
      <c r="AC497" s="45"/>
      <c r="AD497" s="45"/>
    </row>
    <row r="498" spans="12:30">
      <c r="P498" s="158"/>
      <c r="Q498" s="158"/>
      <c r="R498" s="158"/>
      <c r="S498" s="158"/>
      <c r="T498" s="158"/>
      <c r="U498" s="159"/>
      <c r="V498" s="160"/>
      <c r="W498" s="158"/>
      <c r="X498" s="158"/>
      <c r="Y498" s="158"/>
      <c r="Z498" s="158"/>
      <c r="AA498" s="158"/>
    </row>
  </sheetData>
  <autoFilter ref="K17:AA148">
    <filterColumn colId="1">
      <colorFilter dxfId="0"/>
    </filterColumn>
    <filterColumn colId="6"/>
    <sortState ref="K18:DV148">
      <sortCondition sortBy="cellColor" ref="L17:L148" dxfId="1"/>
    </sortState>
  </autoFilter>
  <mergeCells count="36">
    <mergeCell ref="N155:U155"/>
    <mergeCell ref="S10:U10"/>
    <mergeCell ref="V10:X10"/>
    <mergeCell ref="AB7:AB11"/>
    <mergeCell ref="AC7:AC11"/>
    <mergeCell ref="AD7:AD11"/>
    <mergeCell ref="Y10:AA10"/>
    <mergeCell ref="P9:R9"/>
    <mergeCell ref="S9:U9"/>
    <mergeCell ref="V9:X9"/>
    <mergeCell ref="Y9:AA9"/>
    <mergeCell ref="P10:R10"/>
    <mergeCell ref="J7:J11"/>
    <mergeCell ref="K7:K11"/>
    <mergeCell ref="L7:L11"/>
    <mergeCell ref="M7:M11"/>
    <mergeCell ref="N7:N11"/>
    <mergeCell ref="O7:O11"/>
    <mergeCell ref="A7:A11"/>
    <mergeCell ref="B7:B11"/>
    <mergeCell ref="C7:C11"/>
    <mergeCell ref="D7:D11"/>
    <mergeCell ref="E7:E11"/>
    <mergeCell ref="F7:F11"/>
    <mergeCell ref="G7:G11"/>
    <mergeCell ref="H7:H11"/>
    <mergeCell ref="I7:I11"/>
    <mergeCell ref="L159:U159"/>
    <mergeCell ref="L161:U161"/>
    <mergeCell ref="L163:U163"/>
    <mergeCell ref="P5:U5"/>
    <mergeCell ref="P7:U7"/>
    <mergeCell ref="P8:U8"/>
    <mergeCell ref="K6:U6"/>
    <mergeCell ref="N153:U153"/>
    <mergeCell ref="N151:U151"/>
  </mergeCells>
  <printOptions horizontalCentered="1"/>
  <pageMargins left="0.39370078740157483" right="0.39370078740157483" top="0.47244094488188981" bottom="0.47244094488188981" header="0" footer="0"/>
  <pageSetup paperSize="9" scale="61" fitToHeight="20" orientation="landscape" r:id="rId1"/>
  <headerFooter>
    <oddFooter>&amp;R&amp;P</oddFooter>
  </headerFooter>
  <rowBreaks count="2" manualBreakCount="2">
    <brk id="125" max="21" man="1"/>
    <brk id="163" max="1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САП_2017</vt:lpstr>
      <vt:lpstr>САП_2017!Заголовки_для_печати</vt:lpstr>
      <vt:lpstr>САП_2017!Область_печати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panova_ng</dc:creator>
  <cp:lastModifiedBy>panova_ng</cp:lastModifiedBy>
  <cp:lastPrinted>2016-12-20T14:32:31Z</cp:lastPrinted>
  <dcterms:created xsi:type="dcterms:W3CDTF">2012-09-19T08:35:29Z</dcterms:created>
  <dcterms:modified xsi:type="dcterms:W3CDTF">2016-12-22T09:55:02Z</dcterms:modified>
</cp:coreProperties>
</file>